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30" windowHeight="11910"/>
  </bookViews>
  <sheets>
    <sheet name="List1" sheetId="1" r:id="rId1"/>
    <sheet name="List2" sheetId="2" r:id="rId2"/>
  </sheets>
  <definedNames>
    <definedName name="_GoBack" localSheetId="0">List1!#REF!</definedName>
  </definedNames>
  <calcPr calcId="152511"/>
</workbook>
</file>

<file path=xl/calcChain.xml><?xml version="1.0" encoding="utf-8"?>
<calcChain xmlns="http://schemas.openxmlformats.org/spreadsheetml/2006/main">
  <c r="E483" i="1" l="1"/>
  <c r="E482" i="1"/>
  <c r="E477" i="1"/>
  <c r="E443" i="1"/>
  <c r="E427" i="1"/>
  <c r="E455" i="1"/>
  <c r="E437" i="1"/>
  <c r="E296" i="1" l="1"/>
  <c r="E323" i="1" l="1"/>
  <c r="E308" i="1"/>
  <c r="E90" i="1" l="1"/>
  <c r="E86" i="1"/>
  <c r="E93" i="1"/>
  <c r="E206" i="1"/>
  <c r="E198" i="1"/>
  <c r="E270" i="1" l="1"/>
  <c r="E282" i="1"/>
  <c r="E412" i="1"/>
  <c r="E228" i="1"/>
  <c r="E119" i="1"/>
  <c r="E288" i="1" l="1"/>
  <c r="E209" i="1"/>
  <c r="E203" i="1"/>
  <c r="E77" i="1"/>
  <c r="E194" i="1" l="1"/>
  <c r="E237" i="1"/>
  <c r="E242" i="1" s="1"/>
  <c r="E63" i="1" l="1"/>
  <c r="E189" i="1" l="1"/>
  <c r="E69" i="1"/>
  <c r="E94" i="1" s="1"/>
  <c r="E22" i="1"/>
  <c r="E220" i="1" l="1"/>
  <c r="E243" i="1" s="1"/>
  <c r="E53" i="1" l="1"/>
  <c r="E64" i="1" s="1"/>
  <c r="E98" i="1"/>
  <c r="E139" i="1"/>
  <c r="E186" i="1"/>
  <c r="E336" i="1"/>
  <c r="E381" i="1"/>
  <c r="E389" i="1"/>
  <c r="E393" i="1" s="1"/>
  <c r="E406" i="1"/>
  <c r="E458" i="1"/>
  <c r="E474" i="1"/>
  <c r="E488" i="1"/>
  <c r="E489" i="1" l="1"/>
  <c r="E413" i="1"/>
  <c r="E210" i="1"/>
  <c r="E211" i="1"/>
  <c r="E462" i="1" l="1"/>
  <c r="E444" i="1"/>
  <c r="E468" i="1" l="1"/>
  <c r="E490" i="1" s="1"/>
</calcChain>
</file>

<file path=xl/sharedStrings.xml><?xml version="1.0" encoding="utf-8"?>
<sst xmlns="http://schemas.openxmlformats.org/spreadsheetml/2006/main" count="1506" uniqueCount="910">
  <si>
    <t>Donacije i sponzorstva isplaćene iz proračuna Brodsko-posavske županije</t>
  </si>
  <si>
    <t>R.b</t>
  </si>
  <si>
    <t>Namjena</t>
  </si>
  <si>
    <t>Iznos</t>
  </si>
  <si>
    <t>38113    Tekuće donacije  vijećima  i predstavnicima nacionalnim manjina (R0021)</t>
  </si>
  <si>
    <t>38114  Tekuće donacije udrugama i političkim strankama  (R0022)</t>
  </si>
  <si>
    <t>UPRAVNI ODJEL ZA GOSPODARSTVO</t>
  </si>
  <si>
    <t>UPRAVNI ODJEL ZA POLJOPRIVREDU</t>
  </si>
  <si>
    <t xml:space="preserve">Aktivnost – Donacije </t>
  </si>
  <si>
    <t>STRUČNA SLUŽBA ŽUPANIJSKE SKUPŠTINE I ŽUPANA</t>
  </si>
  <si>
    <t>Aktivnost – Financiranje nacionalnih manjina i vijeća</t>
  </si>
  <si>
    <t>Aktivnost  - Financiranje političkih stranaka</t>
  </si>
  <si>
    <t>UPRAVNI ODJEL ZA PRORAČUN I FINANCIJE</t>
  </si>
  <si>
    <t>UKUPNO</t>
  </si>
  <si>
    <t>UKUPNO STRUČNA SLUŽBA ŽUPANIJSKE SKUPŠTINE I ŽUPANA</t>
  </si>
  <si>
    <t>UKUPNO UPRAVNI ODJEL ZA GOSPODARSTVO</t>
  </si>
  <si>
    <t>po Upravnim odjelima</t>
  </si>
  <si>
    <t>Aktivnost – Dan županije</t>
  </si>
  <si>
    <t>38117 Tekuće donacije građanima i kućanstvima (R0027)</t>
  </si>
  <si>
    <t>UKUPNO UPRAVNI ODJEL ZA POLJOPRIVREDU</t>
  </si>
  <si>
    <t>UPRAVNI ODJEL ZA KOMUNALNO GOSPODARSTVO I ZAŠTITU OKOLIŠA</t>
  </si>
  <si>
    <t>38229 – Ostale kapitalne donacije građanima i kućanstvima</t>
  </si>
  <si>
    <t>UKUPNO UPRAVNI ODJEL ZA KOMUNALNO GOSPODARSTVO I ZAŠTITU OKOLIŠA</t>
  </si>
  <si>
    <t>UPRAVNI ODJEL ZA OBRAZOVANJE, ŠPORT I KULTURU</t>
  </si>
  <si>
    <t>Aktivnost – Predškolski odgoj i obrazovanje</t>
  </si>
  <si>
    <t>Aktivnost – Javne potrebe u školstvu</t>
  </si>
  <si>
    <t>Aktivnost – Javne potrebe u športu</t>
  </si>
  <si>
    <t>Aktivnost – Javne potrebe u tehničkoj kulturi</t>
  </si>
  <si>
    <t>Aktivnost – Ulaganja u objekte u kulturi</t>
  </si>
  <si>
    <t>UKUPNO UPRAVNI ODJEL ZA OBRAZOVANJE, ŠPORT I KULTURU</t>
  </si>
  <si>
    <t>UPRAVNI ODJEL ZA ZDRAVSTVO I SOCIJALNU SKRB</t>
  </si>
  <si>
    <t>Aktivnost – Javne potrebe u socijalnoj skrbi</t>
  </si>
  <si>
    <t>Aktivnost – Skrb o braniteljima</t>
  </si>
  <si>
    <t>Aktivnost – Skrb o umirovljenicima</t>
  </si>
  <si>
    <t>UKUPNO UPRAVNI ODJEL ZA ZDRAVSTVO I SOCIJALNU SKRB</t>
  </si>
  <si>
    <t>UPRAVNI ODJEL ZA RAZVOJ I EUROPSKE INTEGRACIJE</t>
  </si>
  <si>
    <t>Aktivnost – EU programi</t>
  </si>
  <si>
    <t>Aktivnost – Regionalni razvoj</t>
  </si>
  <si>
    <t>UKUPNO UPRAVNI ODJEL ZA RAZVOJ I EUROPSKE INTEGRACIJE</t>
  </si>
  <si>
    <t>UKUPNO BRODSKO-POSAVSKA ŽUPANIJA</t>
  </si>
  <si>
    <t>Datum</t>
  </si>
  <si>
    <t>38117 – Tekuće donacije građanima i kućanstvima (R0046)</t>
  </si>
  <si>
    <t xml:space="preserve"> </t>
  </si>
  <si>
    <t xml:space="preserve">Aktivnost  – Projekti u turizmu </t>
  </si>
  <si>
    <t xml:space="preserve">                                                                                     Aktivnost – Županijska turistička zajednica</t>
  </si>
  <si>
    <t>38114 – Tekuće donacije udrugama i političkim strankama (R0166 ,R0168 )</t>
  </si>
  <si>
    <t>38115 – Tekuće donacije sportskim društvima (R0166)</t>
  </si>
  <si>
    <t xml:space="preserve"> 38119 - Ostale tekuće donacije ( R0164, R0165)</t>
  </si>
  <si>
    <t>Aktivnost – Gospodarenje otpadom</t>
  </si>
  <si>
    <t>Aktivnost – Kapitalne pomoći JLS za projekte komunalne infrastrukture</t>
  </si>
  <si>
    <t>Aktivnost – Poslovanje ureda Župana</t>
  </si>
  <si>
    <t>Aktivnost –  Intervencijski programi i zalihe</t>
  </si>
  <si>
    <t>38112 – Tekuće donacije vjerskim zajednicama (R0045)</t>
  </si>
  <si>
    <t>38112 – Tekuće donacije vjerskim zajednicama (R0046)</t>
  </si>
  <si>
    <t>38114 – Tekuće donacije udrugama i političkim strankama (R0045)</t>
  </si>
  <si>
    <t>38115 – Tekuće donacije sportskim društvima (R0045)</t>
  </si>
  <si>
    <t>38117 – Tekuće donacije građanima i kućanstvima (R0045)</t>
  </si>
  <si>
    <t>38119 – Ostale tekuće donacije (R0045)</t>
  </si>
  <si>
    <t>38114 – Tekuće donacije udrugama i političkim strankama ( R0046)</t>
  </si>
  <si>
    <t>38119 – Ostale tekuće donacije (R0046)</t>
  </si>
  <si>
    <t xml:space="preserve">                                                                                     Aktivnost – Vatrogasna zajednica županije</t>
  </si>
  <si>
    <t>38119 – Ostale tekuće donacije ( R1216)</t>
  </si>
  <si>
    <t>38115 – Tekuće donacije sportskim društvima (R1227,R1228,R1229,R1230,R1231,R1232)</t>
  </si>
  <si>
    <t>Aktivnost – Ostale javne potrebe u kulturi</t>
  </si>
  <si>
    <t>38119 – Ostale tekuće donacije (R1240,R1241)</t>
  </si>
  <si>
    <t>38219 – Kapitalne donacije ostalim neprofitnim organizacijama(1242,R1243,R1244 )</t>
  </si>
  <si>
    <t>38114 – Tekuće donacije udrugama i političkim strankama(R1234 ,R1235,R1236,R1237,R1238,R1239)</t>
  </si>
  <si>
    <t>Aktivnost – Javne potrebe u zdravstvu( R1435,R1436)</t>
  </si>
  <si>
    <t>38119 – Ostale tekuće donacije (R1440, R1444,R1445 )</t>
  </si>
  <si>
    <t>38117 – Tekuće donacije građanima i kućanstvima(R1446 )</t>
  </si>
  <si>
    <t>38119 – Ostale tekuće donacije (R1447 )</t>
  </si>
  <si>
    <t>38114 – Tekuće donacije udrugama i političkim strankama (R1448)</t>
  </si>
  <si>
    <t>38114 – Tekuće donacije udrugama i političkim strankama  (R1450)</t>
  </si>
  <si>
    <t>38119 – Ostale tekuće donacije ( R1450 )</t>
  </si>
  <si>
    <t>38114 – Tekuće donacije udrugama i političkim strankama (R1453)</t>
  </si>
  <si>
    <t>38119 – Ostale tekuće donacije (R0176)</t>
  </si>
  <si>
    <t>38119 – Ostale tekuće donacije( R1222 ,R1220-1,R1226)</t>
  </si>
  <si>
    <t>od 1. siječnja do 30. lipnja  2016. godine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</si>
  <si>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</si>
  <si>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</si>
  <si>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</si>
  <si>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</si>
  <si>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</si>
  <si>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</si>
  <si>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</si>
  <si>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</si>
  <si>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</si>
  <si>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</si>
  <si>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</si>
  <si>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</si>
  <si>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</si>
  <si>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</si>
  <si>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13.01.16.</t>
  </si>
  <si>
    <t>N.D.</t>
  </si>
  <si>
    <t>ISPLATA NAGRADE ZA SIJEČANJ</t>
  </si>
  <si>
    <t>VIJEĆE SRPSKE NACIONALNE MANJINE</t>
  </si>
  <si>
    <t>VIJEĆE ROMSKE NACIONALNE MANJINE</t>
  </si>
  <si>
    <t>PREDSTAVNIK ALBANSKE NAC.MANJINE</t>
  </si>
  <si>
    <t>PREDSTAVNIK UKRAJINSKE NAC.MANJINE</t>
  </si>
  <si>
    <t>02.02.16.</t>
  </si>
  <si>
    <t>ISPLATA NAGRADE ZA VELJAČU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</si>
  <si>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</si>
  <si>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</si>
  <si>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</si>
  <si>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</si>
  <si>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</si>
  <si>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</si>
  <si>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</si>
  <si>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</si>
  <si>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</si>
  <si>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</si>
  <si>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</si>
  <si>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</si>
  <si>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</si>
  <si>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</si>
  <si>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</si>
  <si>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</si>
  <si>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</si>
  <si>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</si>
  <si>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</si>
  <si>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</si>
  <si>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</si>
  <si>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HDZ</t>
  </si>
  <si>
    <t>STRANKA UMIROVLJENIKA-ORGANIZACIJA BPŽ</t>
  </si>
  <si>
    <t>SDP</t>
  </si>
  <si>
    <t>HSS</t>
  </si>
  <si>
    <t>HSLS</t>
  </si>
  <si>
    <t>HNS</t>
  </si>
  <si>
    <t>HSP DR.ANTE STARČEVIĆ</t>
  </si>
  <si>
    <t>HDSSB</t>
  </si>
  <si>
    <t>M.J.-GRUPA BIRAČA</t>
  </si>
  <si>
    <t>K.D.-GRUPA BIRAČA</t>
  </si>
  <si>
    <t>K.Z.-GRUPA BIRAČA</t>
  </si>
  <si>
    <t>P.M.-GRUPA BIRAČA</t>
  </si>
  <si>
    <t>D.M.-GRUPA BIRAČA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</si>
  <si>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</si>
  <si>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</si>
  <si>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</si>
  <si>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</si>
  <si>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</si>
  <si>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</si>
  <si>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</si>
  <si>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</si>
  <si>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</si>
  <si>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</si>
  <si>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</si>
  <si>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</si>
  <si>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</si>
  <si>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ŽUPA SV.DOMINIKA SAVIA</t>
  </si>
  <si>
    <t>HUMANITARNI TURNIR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</si>
  <si>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</si>
  <si>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</si>
  <si>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</si>
  <si>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</si>
  <si>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</si>
  <si>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</si>
  <si>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</si>
  <si>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</si>
  <si>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</si>
  <si>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67.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</si>
  <si>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</si>
  <si>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</si>
  <si>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</si>
  <si>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</si>
  <si>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</si>
  <si>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</si>
  <si>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</si>
  <si>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</si>
  <si>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</si>
  <si>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</si>
  <si>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</si>
  <si>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</si>
  <si>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</si>
  <si>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</si>
  <si>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</si>
  <si>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</si>
  <si>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</si>
  <si>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</si>
  <si>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</si>
  <si>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</si>
  <si>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15.01.16.</t>
  </si>
  <si>
    <t>P.Ž.</t>
  </si>
  <si>
    <t>FINANCIJSKA POMOĆ</t>
  </si>
  <si>
    <t>18.01.16.</t>
  </si>
  <si>
    <t>MPS STAROTOPOLJANI</t>
  </si>
  <si>
    <t>25.01.16.</t>
  </si>
  <si>
    <t>KUD MALA NOVA GRADIŠKA</t>
  </si>
  <si>
    <t>03.02.16.</t>
  </si>
  <si>
    <t>MUŠKA PJEVAČKA SKUPINA BRĐANI</t>
  </si>
  <si>
    <t>12.02.16.</t>
  </si>
  <si>
    <t>UDRUGA VETER.3.GARD.BRIGADE KUNE</t>
  </si>
  <si>
    <t>FINANCIJSKA POMOĆ OBILJ.23.G.MASLENICA</t>
  </si>
  <si>
    <t>18.02.16.</t>
  </si>
  <si>
    <t>UDRUGA ZA POT.OSOB.RAZV.ILHANA</t>
  </si>
  <si>
    <t>FIN.POMOĆ DAN ŽENA</t>
  </si>
  <si>
    <t>14.01.16.</t>
  </si>
  <si>
    <t>NK MLADOST -SIBINJ</t>
  </si>
  <si>
    <t>FIN.POMOĆ MALONOG.BOŽIĆNI TURNIR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</si>
  <si>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</si>
  <si>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</si>
  <si>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</si>
  <si>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</si>
  <si>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</si>
  <si>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</si>
  <si>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</si>
  <si>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</si>
  <si>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</si>
  <si>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</si>
  <si>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STOLNOTENISKI KLUB OBRT.ŠKOLA</t>
  </si>
  <si>
    <t>01.02.16.</t>
  </si>
  <si>
    <t>NOGOMETNI KLUB SLOGA-NG</t>
  </si>
  <si>
    <t>FIN.POMOĆ NAJAM DVORANE</t>
  </si>
  <si>
    <t>22.02.16.</t>
  </si>
  <si>
    <t>OMLADINSKA ŠKOLA NOG.I.B.</t>
  </si>
  <si>
    <t>FIN.POM.LIGA LIMAČA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</si>
  <si>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</si>
  <si>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</si>
  <si>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</si>
  <si>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</si>
  <si>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</si>
  <si>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</si>
  <si>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</si>
  <si>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</si>
  <si>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</si>
  <si>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</si>
  <si>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</si>
  <si>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</si>
  <si>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</si>
  <si>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</si>
  <si>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</si>
  <si>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</si>
  <si>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</si>
  <si>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</si>
  <si>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</si>
  <si>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A.M.</t>
  </si>
  <si>
    <t>K.Z.</t>
  </si>
  <si>
    <t>T.F.</t>
  </si>
  <si>
    <t>W.A.</t>
  </si>
  <si>
    <t>21.01.16.</t>
  </si>
  <si>
    <t>J.M.</t>
  </si>
  <si>
    <t>H.S.</t>
  </si>
  <si>
    <t>B.T.</t>
  </si>
  <si>
    <t>124.</t>
  </si>
  <si>
    <t>Ž.M.</t>
  </si>
  <si>
    <t>125.</t>
  </si>
  <si>
    <t>K.T.</t>
  </si>
  <si>
    <t>126.</t>
  </si>
  <si>
    <t>16.02.16.</t>
  </si>
  <si>
    <t>V.S.</t>
  </si>
  <si>
    <t>127.</t>
  </si>
  <si>
    <t>Ž.T.</t>
  </si>
  <si>
    <t>38118– Tekuće donacije humanitarnim organizacijama (R0046)</t>
  </si>
  <si>
    <t>UDRUGA A.STARČEVIĆ TOVARNIK</t>
  </si>
  <si>
    <t>FIN. POMOĆ ZA RENATU DRAGIČEVIĆ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</si>
  <si>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</si>
  <si>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</si>
  <si>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</si>
  <si>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</si>
  <si>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</si>
  <si>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</si>
  <si>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</si>
  <si>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</si>
  <si>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</si>
  <si>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</si>
  <si>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</si>
  <si>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</si>
  <si>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</si>
  <si>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</si>
  <si>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</si>
  <si>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</si>
  <si>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</si>
  <si>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</si>
  <si>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</si>
  <si>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</si>
  <si>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</si>
  <si>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</si>
  <si>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</si>
  <si>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</si>
  <si>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</si>
  <si>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</si>
  <si>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</si>
  <si>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</si>
  <si>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</si>
  <si>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</si>
  <si>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</si>
  <si>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</si>
  <si>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</si>
  <si>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</si>
  <si>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</si>
  <si>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</si>
  <si>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</si>
  <si>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</si>
  <si>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ŽUPA GOSPE BRZE POMOĆI</t>
  </si>
  <si>
    <t>BLAGOSLOV DJELATNIKA BPŽ</t>
  </si>
  <si>
    <t>382120– Kapitalne donacije vjerskim zajednicama (R0047)</t>
  </si>
  <si>
    <t>200.</t>
  </si>
  <si>
    <t>201.</t>
  </si>
  <si>
    <t>202.</t>
  </si>
  <si>
    <t>203.</t>
  </si>
  <si>
    <t>ŽUPNI URED SV.LEOPOLDA MANDIĆA</t>
  </si>
  <si>
    <t>382120– Kapitalne donacije udrugama i političkim strankama (R0047)</t>
  </si>
  <si>
    <t>204.</t>
  </si>
  <si>
    <t xml:space="preserve">UDRUGA GRAĐANA SVIRCI-TAMBURAŠKI SASTAV </t>
  </si>
  <si>
    <t>UKUPNO UPRAVNI ODJEL ZA PRORAČUN I FINANCIJE</t>
  </si>
  <si>
    <t>38119 – Ostale tekuće donacije ( R0121, R0120-1 )</t>
  </si>
  <si>
    <t>38119 – Ostale tekuće donacije ( R0122,R0125-1 , R0124)</t>
  </si>
  <si>
    <t>206.</t>
  </si>
  <si>
    <t>207.</t>
  </si>
  <si>
    <t>209.</t>
  </si>
  <si>
    <t>210.</t>
  </si>
  <si>
    <t>211.</t>
  </si>
  <si>
    <t>212.</t>
  </si>
  <si>
    <t>213.</t>
  </si>
  <si>
    <t>214.</t>
  </si>
  <si>
    <t>215.</t>
  </si>
  <si>
    <t>TUR.KLASTER "SLAVONSKA KOŠARICA"</t>
  </si>
  <si>
    <t>DOZNAKA SREDSTAVA ZA PLAĆANJE ČLANA</t>
  </si>
  <si>
    <t>05.02.16.</t>
  </si>
  <si>
    <t>VATROGASNA ZAJEDNICA BPŽ</t>
  </si>
  <si>
    <t>DOZNAKA SREDSTAVA ZA SIJEČANJ</t>
  </si>
  <si>
    <t>TURISTIČKA ZAJEDNICA BPŽ</t>
  </si>
  <si>
    <t>19.02.16.</t>
  </si>
  <si>
    <t>DOZNAKA SREDSTAVA ZA PROVOĐENJE AKTA</t>
  </si>
  <si>
    <t>04.03.16.</t>
  </si>
  <si>
    <t>DVD SIBINJ</t>
  </si>
  <si>
    <t xml:space="preserve">DOZNAKA SREDSTAVA </t>
  </si>
  <si>
    <t>28.01.16.</t>
  </si>
  <si>
    <t>KONJOGOJSKA UDRUGA SLAVONIJA</t>
  </si>
  <si>
    <t>DOZNAKA SREDSTAVA</t>
  </si>
  <si>
    <t>VRANAC UDR.ZA PROM.POVJ.NASLJEĐIVANJA</t>
  </si>
  <si>
    <t>KUD DRAGALIĆ</t>
  </si>
  <si>
    <t>KONJIČKI KLUB DONJI ANDRIJEVCI</t>
  </si>
  <si>
    <t>KONJOGOJSKA UDRUGA LIPICANAC-RUŠĆICA</t>
  </si>
  <si>
    <t>222.</t>
  </si>
  <si>
    <t>KONJOGOJSKA UDRUGA STARI PERKOVCI</t>
  </si>
  <si>
    <t>223.</t>
  </si>
  <si>
    <t>KONJOGOJSKA UDRUGA SIKIREVCI</t>
  </si>
  <si>
    <t>224.</t>
  </si>
  <si>
    <t>PRVA KANDŽIJAŠKA UDRUGA</t>
  </si>
  <si>
    <t>225.</t>
  </si>
  <si>
    <t>KONJOGOJSKA UDRUGA GUNDINCI</t>
  </si>
  <si>
    <t>226.</t>
  </si>
  <si>
    <t>KU LEDINA KUPINA</t>
  </si>
  <si>
    <t>227.</t>
  </si>
  <si>
    <t>ZAPREŽNI KLUB SLAVONAC</t>
  </si>
  <si>
    <t>228.</t>
  </si>
  <si>
    <t>04.02.16.</t>
  </si>
  <si>
    <t>LU POSAVINA SVILAJ</t>
  </si>
  <si>
    <t>MEMORIJAL</t>
  </si>
  <si>
    <t>229.</t>
  </si>
  <si>
    <t>230.</t>
  </si>
  <si>
    <t>231.</t>
  </si>
  <si>
    <t>232.</t>
  </si>
  <si>
    <t>233.</t>
  </si>
  <si>
    <t>234.</t>
  </si>
  <si>
    <t>235.</t>
  </si>
  <si>
    <t>LU ORLJAVA SL.KOBAŠ</t>
  </si>
  <si>
    <t>ODSTREL POVEĆANOG BR.ŠTETOČINA</t>
  </si>
  <si>
    <t>10.02.16.</t>
  </si>
  <si>
    <t>UDRUGA VINO.I VINARA</t>
  </si>
  <si>
    <t>02.03.16.</t>
  </si>
  <si>
    <t>LU POSAVINA DAVOR</t>
  </si>
  <si>
    <t>SUFINANCIRANJE NABAVKE STRELJIVA</t>
  </si>
  <si>
    <t>DOZNAKA SREDSTAVA ZA POKLADNO JAHANJE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</si>
  <si>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</si>
  <si>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</si>
  <si>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</si>
  <si>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</si>
  <si>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</si>
  <si>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</si>
  <si>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</si>
  <si>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</si>
  <si>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</si>
  <si>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</si>
  <si>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</si>
  <si>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</si>
  <si>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</si>
  <si>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</si>
  <si>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</si>
  <si>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</si>
  <si>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</si>
  <si>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</si>
  <si>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POLJOPRIVREDNI FAKULTET</t>
  </si>
  <si>
    <t>HRVAT.SAVEZ UZGAJIVAČA OVACA I KOZA</t>
  </si>
  <si>
    <t>26.01.16.</t>
  </si>
  <si>
    <t>OPG SOKIĆ</t>
  </si>
  <si>
    <t>TURIST.OBITELJ.GOSP.KEREKOVIĆ</t>
  </si>
  <si>
    <t>CENTAR ZA RURALNI RAZVOJ PANONICA</t>
  </si>
  <si>
    <t>17.02.16.</t>
  </si>
  <si>
    <t>M.D.</t>
  </si>
  <si>
    <t>SUFINACIRANJE RAZVOJA STOČARSTAVA</t>
  </si>
  <si>
    <t>254.</t>
  </si>
  <si>
    <t>CENTAR ZA GOSPODARENJE OTPADOM</t>
  </si>
  <si>
    <t>PLAĆA ZA SIJEČANJ</t>
  </si>
  <si>
    <t>255.</t>
  </si>
  <si>
    <t>03.03.16.</t>
  </si>
  <si>
    <t>PLAĆA ZA VELJAČU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</si>
  <si>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</si>
  <si>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</si>
  <si>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</si>
  <si>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</si>
  <si>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</si>
  <si>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</si>
  <si>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</si>
  <si>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</si>
  <si>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</si>
  <si>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</si>
  <si>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</si>
  <si>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</si>
  <si>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</si>
  <si>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</si>
  <si>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</si>
  <si>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</si>
  <si>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</si>
  <si>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</si>
  <si>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</si>
  <si>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</si>
  <si>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</si>
  <si>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ZAJEDNICA ŠPORTSKIH DRUŠTAVA I SAVEZA BPŽ</t>
  </si>
  <si>
    <t>PLAĆE I MATERIJALNI TROŠKOVI ZA SIJEČANJ</t>
  </si>
  <si>
    <t>PLAĆE I MATERIJALNI TROŠKOVI ZA PROSINAC</t>
  </si>
  <si>
    <t>IZBOR SPORTAŠA ŽUPANIJE</t>
  </si>
  <si>
    <t>TEKUĆE DOTACIJE VELJAČA</t>
  </si>
  <si>
    <t>DOTACIJA ZA SPORTSKE UDRUGE ZA SIJEČANJ</t>
  </si>
  <si>
    <t>DOTACIJA ZA ŠKOLSKI SPORT I MLADI</t>
  </si>
  <si>
    <t>DOTACIJA ZA SPORTSKI SAVEZ GLUHIIH</t>
  </si>
  <si>
    <t>DOTACIJA ZA ŠKOLOVANJE TRENERA</t>
  </si>
  <si>
    <t>DOTACIJA ZA SPORTSKI SAVEZ INVALIDA</t>
  </si>
  <si>
    <t>APP D.D.</t>
  </si>
  <si>
    <t>NATJECANJE UČENIKA, PRIJEVOZ</t>
  </si>
  <si>
    <t>38119 – Ostale tekuće donacije (R1234 ,R1235, R1230)</t>
  </si>
  <si>
    <t>DONACIJA ZA HUMANITARNI TURNIR</t>
  </si>
  <si>
    <t>ZAJEDNICA TEHNIČKE KULTURE BPŽ</t>
  </si>
  <si>
    <t>CEKIN - DJEČJI VRTIĆ</t>
  </si>
  <si>
    <t>KKD IVANA BRLIĆ MAŽURANIĆ</t>
  </si>
  <si>
    <t>13.DANI PLESA U ČAST MIJI ČORAK</t>
  </si>
  <si>
    <t>JED.NOVČANA POMOĆ</t>
  </si>
  <si>
    <t>K.M.</t>
  </si>
  <si>
    <t>TEKUĆE DONACIJE</t>
  </si>
  <si>
    <t>L.L.</t>
  </si>
  <si>
    <t>R.Ž.</t>
  </si>
  <si>
    <t>B.M.</t>
  </si>
  <si>
    <t>IV NAKLADNIŠTVO</t>
  </si>
  <si>
    <t>"PROMETNA BOJANKA ZA DJECU"</t>
  </si>
  <si>
    <t>27.01.16.</t>
  </si>
  <si>
    <t>UDRUGA ENAS</t>
  </si>
  <si>
    <t xml:space="preserve">SUFINANCIRANJE TROŠKOVA </t>
  </si>
  <si>
    <t>UDRUGA "BRACE"</t>
  </si>
  <si>
    <t>11.02.16.</t>
  </si>
  <si>
    <t>POŽEŠKI TAMBURAŠKI ORKESTAR</t>
  </si>
  <si>
    <t>DOZNAKA SREDSTAVA ZA I.TROMJESEČJE</t>
  </si>
  <si>
    <t>16.03.16.</t>
  </si>
  <si>
    <t>UDRUGA DRAGO. I VETER.DOM.RATA DERVENĆANA</t>
  </si>
  <si>
    <t>09.03.16.</t>
  </si>
  <si>
    <t>K.Đ.</t>
  </si>
  <si>
    <t>Z.T.G.</t>
  </si>
  <si>
    <t>S.S.</t>
  </si>
  <si>
    <t>18.03.16.</t>
  </si>
  <si>
    <t>Ć.Z.</t>
  </si>
  <si>
    <t>I.V.</t>
  </si>
  <si>
    <t>14.03.16.</t>
  </si>
  <si>
    <t>ŽUPNI URED RUŠČICA</t>
  </si>
  <si>
    <t>382150– Kapitalne donacije sportskim društvima (R0047)</t>
  </si>
  <si>
    <t>NK GRANIČAR-KLAKAR</t>
  </si>
  <si>
    <t>DONACIJA</t>
  </si>
  <si>
    <t>11.03.16.</t>
  </si>
  <si>
    <t>DOZNAKA SREDSTAVA ZA VELJAČU</t>
  </si>
  <si>
    <t>DVD NOVA GRADIŠKA</t>
  </si>
  <si>
    <t>DOZNAKA SREDSTAVA ZA POKRIĆE TROŠKOVA</t>
  </si>
  <si>
    <t>07.03.16.</t>
  </si>
  <si>
    <t>DOZNAKA  SREDSTAVA ZA SAVJETOVANJE</t>
  </si>
  <si>
    <t>15.03.16.</t>
  </si>
  <si>
    <t>PLAĆE I MATERIJALNI TROŠKOVI ZA VELJAČU</t>
  </si>
  <si>
    <t>DOTACIJA ZA KLUBOVE</t>
  </si>
  <si>
    <t>MATERIJALNI TROŠKOVI ZA SIJEČANJ</t>
  </si>
  <si>
    <t>MATERIJALNI TROŠKOVI ZA VELJAČU</t>
  </si>
  <si>
    <t>UDRUGA DRAGOV.I VETER.DOM RATA BPŽ</t>
  </si>
  <si>
    <t>HRVAT.BRAN.B.I.</t>
  </si>
  <si>
    <t>HRVAT.BRAN.M.P.</t>
  </si>
  <si>
    <t>SUFINANCIRANJE PROGRAMSKE AKTIVNOSTI</t>
  </si>
  <si>
    <t>38114 – Tekuće donacije udrugama i političkim strankama (R1445, R1446,R1447)</t>
  </si>
  <si>
    <t>HRVATSKI CRVENI KRIŽ</t>
  </si>
  <si>
    <t>ZLATNI CEKIN-POLIKILNIKA</t>
  </si>
  <si>
    <t>UDRUGA ŽENA OBOLJ.OD RAKA DOJKE "NADA"</t>
  </si>
  <si>
    <t>"DANI NARCISA"</t>
  </si>
  <si>
    <t>38117 – Tekuće donacije građanima i kućanstvima(R1435)</t>
  </si>
  <si>
    <t>T.M.</t>
  </si>
  <si>
    <t>17.03.16.</t>
  </si>
  <si>
    <t>Š.M.</t>
  </si>
  <si>
    <t xml:space="preserve">JEDNOKRATNA POMOĆ </t>
  </si>
  <si>
    <t>31.03.16.</t>
  </si>
  <si>
    <t>J.N.</t>
  </si>
  <si>
    <t>NAGRADA ZA ŽUPANIJSKO PRIZNANJE</t>
  </si>
  <si>
    <t>K.V.</t>
  </si>
  <si>
    <t>P.M.</t>
  </si>
  <si>
    <t>M.M.</t>
  </si>
  <si>
    <t>V.A.</t>
  </si>
  <si>
    <t>B.I.</t>
  </si>
  <si>
    <t>24.03.16.</t>
  </si>
  <si>
    <t>KUD VRBA-DONJA VRBA</t>
  </si>
  <si>
    <t xml:space="preserve">FINANCIJSKA POMOĆ </t>
  </si>
  <si>
    <t>GI-UZOP-UDRUGA ZA ZAŠTITU OKOLIŠA I PRIR.</t>
  </si>
  <si>
    <t>25.03.16.</t>
  </si>
  <si>
    <t xml:space="preserve">NK SLAVONAC - GORNJA BEBRINA </t>
  </si>
  <si>
    <t>PAINTBALL KLUB "KOMANDOSI"</t>
  </si>
  <si>
    <t>07.04.16.</t>
  </si>
  <si>
    <t>ŠPORT.KLUB UZGAJIV.GOLUBOVA LISTONOŠA</t>
  </si>
  <si>
    <t>ŠKOLA RUKOMETA DEJAN KRTOLICA</t>
  </si>
  <si>
    <t>08.04.16.</t>
  </si>
  <si>
    <t>NK TOMISLAV-PAN</t>
  </si>
  <si>
    <t>NK TRENK SEOCE</t>
  </si>
  <si>
    <t>P.I.</t>
  </si>
  <si>
    <t>04.04.16.</t>
  </si>
  <si>
    <t>K.K.</t>
  </si>
  <si>
    <t>P.P.M.</t>
  </si>
  <si>
    <t>I.I.</t>
  </si>
  <si>
    <t>11.04.16.</t>
  </si>
  <si>
    <t>Č.K.</t>
  </si>
  <si>
    <t>OPG ZVONKO ARIĆ</t>
  </si>
  <si>
    <t>FIN.POMOĆ TRAD.SLAV.SVINJOKOLJI</t>
  </si>
  <si>
    <t>38119 – Ostale tekuće donacije (R0114-1, R0115 , R0118-3 ,R0019,R0116-2,R0116-3,R0118-4 )</t>
  </si>
  <si>
    <t>22.03.16.</t>
  </si>
  <si>
    <t>DOZNAKA SREDSTAVA PO PROJEKTU</t>
  </si>
  <si>
    <t xml:space="preserve">DOZNAKA SREDSTAVA ZA OŽUJAK </t>
  </si>
  <si>
    <t xml:space="preserve">UDRUGA PROIZVOĐAČA MLIJEKA </t>
  </si>
  <si>
    <t xml:space="preserve"> 38119 - Ostale tekuće donacije ( R0166, R3141-1)</t>
  </si>
  <si>
    <t>REG.CEN.ZA BIOTEH.ISTRAŽ.I RAZVOJ</t>
  </si>
  <si>
    <t>L.M.</t>
  </si>
  <si>
    <t>POMOĆ ZA SANACIJU ŠTETE</t>
  </si>
  <si>
    <t>13.04.16.</t>
  </si>
  <si>
    <t>OPG ŠTEFANČIĆ</t>
  </si>
  <si>
    <t>AGRONOMSKI FAKULTET ZAGREB</t>
  </si>
  <si>
    <t>SLU "LOVAC" D.VRBA</t>
  </si>
  <si>
    <t xml:space="preserve">DONACIJA </t>
  </si>
  <si>
    <t>HRVATSKA LIJEČNIČKA LOVAČKA UDRUGA</t>
  </si>
  <si>
    <t>DONACIJA ZA OBNOVU OBJEKTA</t>
  </si>
  <si>
    <t>LOVAČKI SAVEZ BPŽ</t>
  </si>
  <si>
    <t>05.04.16.</t>
  </si>
  <si>
    <t xml:space="preserve">PLAĆA ZA OŽUJAK </t>
  </si>
  <si>
    <t>30.03.16.</t>
  </si>
  <si>
    <t>GRAĐANSKA UDRUGA KAMELEON I MREŽA</t>
  </si>
  <si>
    <t>"OSTAT ĆU MLAD -KREŠIMIR BLAŽEVIĆ"</t>
  </si>
  <si>
    <t>14.04.16.</t>
  </si>
  <si>
    <t>PLAĆE I MATERIJALNI TROŠKOVI ZA OŽUJAK</t>
  </si>
  <si>
    <t>ŠOKAČKA GLUMAČKA DR.MATINI KRIPOŠTO</t>
  </si>
  <si>
    <t>SREDSTVA ZA TISKANJE KNJIGE</t>
  </si>
  <si>
    <t>01.04.16.</t>
  </si>
  <si>
    <t>ŠPORTSKI SAVEZ INVALIDA BPŽ</t>
  </si>
  <si>
    <t>SUPOKROVITELJSTVO ZA BLJESAK</t>
  </si>
  <si>
    <t>PLAĆE I MATERIJALNI TROŠKOVI OŽUJAK</t>
  </si>
  <si>
    <t>23.03.16.</t>
  </si>
  <si>
    <t>G.I.</t>
  </si>
  <si>
    <t>06.04.16.</t>
  </si>
  <si>
    <t>Š.G.</t>
  </si>
  <si>
    <t>UDRUGA HRVATSKA BUDUĆNOST</t>
  </si>
  <si>
    <t>38117 – Tekuće donacije građanima i kućanstvima (R1448,1442 )</t>
  </si>
  <si>
    <t>18.4.16.</t>
  </si>
  <si>
    <t>382190- Kapitalne donacije ostalim neprofitnim organizacijama ( R0127)</t>
  </si>
  <si>
    <t xml:space="preserve">UDRUGA PČELARA </t>
  </si>
  <si>
    <t>SLAVONSKA POSAVINA D.O.O</t>
  </si>
  <si>
    <t>USLUGE VINOBUSA</t>
  </si>
  <si>
    <t>22.04.16.</t>
  </si>
  <si>
    <t>ISPLATA NAGRADE ZA OŽUJAK</t>
  </si>
  <si>
    <t>DOZNAKA SREDSTAVA ZA  II.TROMJESEČJE</t>
  </si>
  <si>
    <t>DOZNAKA SREDSTAVA ZA II.TROMJESEČJE</t>
  </si>
  <si>
    <t>20.05.16.</t>
  </si>
  <si>
    <t>ISPLATA NAGRADE ZA TRAVANJ</t>
  </si>
  <si>
    <t>22.4.16.</t>
  </si>
  <si>
    <t>HDZ-DOTACIJA</t>
  </si>
  <si>
    <t>DOTACIJA ZA I.TROMJESEČJE</t>
  </si>
  <si>
    <t>DOTACIJA ZA II.TROMJESEČJE</t>
  </si>
  <si>
    <t>10.05.16.</t>
  </si>
  <si>
    <t>DAGIT</t>
  </si>
  <si>
    <t>SPONZORSTVO ZA DOMAĆINSTVO MLADIH</t>
  </si>
  <si>
    <t>BUMN</t>
  </si>
  <si>
    <t>23.05.16.</t>
  </si>
  <si>
    <t>KUD IVAN MEŠTROVIĆ -VRPOLJE</t>
  </si>
  <si>
    <t>HRVATSKO PJEVAČKO DRUŠTVO URBATA</t>
  </si>
  <si>
    <t xml:space="preserve">SATIRIČKO KAZALIŠTE MLADIH </t>
  </si>
  <si>
    <t>KUD VRANOVCI - BUKOVLJE</t>
  </si>
  <si>
    <t>FINANCIJSKA POMOĆ 10.SMOTRA AMATER.KAZ.</t>
  </si>
  <si>
    <t>27.05.16.</t>
  </si>
  <si>
    <t>UDRUGA SPEC.JEDINICE POLICIJE</t>
  </si>
  <si>
    <t>19.04.16.</t>
  </si>
  <si>
    <t>ŠKOLA NOGOMETA GRANIČAR B.V.</t>
  </si>
  <si>
    <t>26.04.16.</t>
  </si>
  <si>
    <t>TAEKWONDO KLUB ŠKORPION GV</t>
  </si>
  <si>
    <t>18.05.16.</t>
  </si>
  <si>
    <t>NK BUDAINKA KOLONIJA</t>
  </si>
  <si>
    <t>ŠPORTSKI PLESNI KLUB ASTRA</t>
  </si>
  <si>
    <t xml:space="preserve">FINANCIJSKA POMOĆ ZA NATJECANJE </t>
  </si>
  <si>
    <t>GIMNASTIČKI KLUB "SOKOL"</t>
  </si>
  <si>
    <t>DONACIJA ZA EDUCATIONAL CAMPS</t>
  </si>
  <si>
    <t>RUKOMETNI KLUB DONJI ANDRIJEVCI</t>
  </si>
  <si>
    <t>24.05.16.</t>
  </si>
  <si>
    <t>QUAD KLUB QUERCUS</t>
  </si>
  <si>
    <t>FIN.POMOĆ PROJEKT MALA ŠKOLA</t>
  </si>
  <si>
    <t>NK PSUNJ SOKOL</t>
  </si>
  <si>
    <t>NK SLOGA JARUGE</t>
  </si>
  <si>
    <t>H.V.</t>
  </si>
  <si>
    <t>29.04.16.</t>
  </si>
  <si>
    <t>02.05.16.</t>
  </si>
  <si>
    <t>Č.M.</t>
  </si>
  <si>
    <t>09.05.16.</t>
  </si>
  <si>
    <t>V.R.</t>
  </si>
  <si>
    <t>F.D.</t>
  </si>
  <si>
    <t>FINANCIJSKA POMOĆ ZA LIJEČENJE</t>
  </si>
  <si>
    <t>JEDNOKRATNA POMOĆ ZA POŽAR KUĆE</t>
  </si>
  <si>
    <t>B.L.</t>
  </si>
  <si>
    <t>B.R.</t>
  </si>
  <si>
    <t>TISKARA ARCA D.O.O</t>
  </si>
  <si>
    <t>SPONZOR.ZA M.V.</t>
  </si>
  <si>
    <t>Ć.I.</t>
  </si>
  <si>
    <t>31.05.16.</t>
  </si>
  <si>
    <t>ZAVIČAJNI KLUB KRIČANOVO</t>
  </si>
  <si>
    <t>SRPSKO KULTURNO DRUŠTVO</t>
  </si>
  <si>
    <t>11.05.16.</t>
  </si>
  <si>
    <t>382190– Kapitalne donacije ostalim neprofitnim organizacijama (R0047)</t>
  </si>
  <si>
    <t>PBZ - INOZEMNO</t>
  </si>
  <si>
    <t xml:space="preserve">SPOMEN OBILJEŽLJE DONACIJA </t>
  </si>
  <si>
    <t>25.04.16.</t>
  </si>
  <si>
    <t>DOZNAKA SREDSTAVA ZA TRAVANJ</t>
  </si>
  <si>
    <t>27.04.16.</t>
  </si>
  <si>
    <t>DVD DIVOŠEVCI</t>
  </si>
  <si>
    <t>06.05.16.</t>
  </si>
  <si>
    <t>PLAĆA ZA TRAVANJ</t>
  </si>
  <si>
    <t xml:space="preserve">UDRUGA IGRE UMJETNOST </t>
  </si>
  <si>
    <t>FESTIVAL "IGRE UMJETNOSTI"</t>
  </si>
  <si>
    <t>FOLKLORNI ANSAMBL BRODA</t>
  </si>
  <si>
    <t>FINANCIJSKA POMOĆ ZA POTREBE JUB.52.BRODSKOG KOLA</t>
  </si>
  <si>
    <t>FIN.POMOĆ ZA POTREBE PROGRAMA</t>
  </si>
  <si>
    <t>20.04.16.</t>
  </si>
  <si>
    <t>NOGOMETNI KLUB SLOGA NG</t>
  </si>
  <si>
    <t>PLAĆANJE DONACIJA</t>
  </si>
  <si>
    <t>ZAJEDNICA ŠPORTSKIH DRUŠTAVA  I SAVEZA BPŽ</t>
  </si>
  <si>
    <t>DOTACIJA ZA SPORTSKE UDRUGE ZA  VELJAČU</t>
  </si>
  <si>
    <t>DOTACIJA  ZA SPORTSKI SAVEZ GLUHIH</t>
  </si>
  <si>
    <t>13.05.16.</t>
  </si>
  <si>
    <t>PLAĆE I MATERIJALNI TROŠKOVI ZA TRAVANJ</t>
  </si>
  <si>
    <t>DOTACIJA ZA SPORTSKE UDRUGE</t>
  </si>
  <si>
    <t>KAJAK KANU KLUB MARSONIA</t>
  </si>
  <si>
    <t>USLUGA OZVUČENJA</t>
  </si>
  <si>
    <t>SAVEZ ŠPORTOVA NOVA GRADIŠKA</t>
  </si>
  <si>
    <t>FINANCIJSKA POMOĆ ZA FESTIVAL</t>
  </si>
  <si>
    <t>ŽENSKI KOŠARKAŠKI KLUB BROD</t>
  </si>
  <si>
    <t>DODATNA SREDSTVA</t>
  </si>
  <si>
    <t>BK POSAVINA KUNA</t>
  </si>
  <si>
    <t>SUFINANCIRANJE BOKSAČKOG MATERIJALA</t>
  </si>
  <si>
    <t>DOTACIJA UDRUZI ZA VELJAČU</t>
  </si>
  <si>
    <t>DOTACIJA UDRUZI ZA SIJEČANJ</t>
  </si>
  <si>
    <t>04.05.16.</t>
  </si>
  <si>
    <t>MATERIJALNI TROŠKOVI ZA OŽUJAK</t>
  </si>
  <si>
    <t xml:space="preserve">PLAĆE I MATERIJALNI TROŠKOVI </t>
  </si>
  <si>
    <t>27.4.16.</t>
  </si>
  <si>
    <t>28.04.16.</t>
  </si>
  <si>
    <t>DOTACIJA ZA 2/16</t>
  </si>
  <si>
    <t>03.05.16.</t>
  </si>
  <si>
    <t>ATLETSKI KLUB NOVA GRADIŠKA</t>
  </si>
  <si>
    <t>SUFINANCIRANJE PROG.AKTIVNOSTI</t>
  </si>
  <si>
    <t>ISPLATA NAGRADE ZA SVIBANJ</t>
  </si>
  <si>
    <t>UDRUGA BROD-GRUPA ZA ŽENSKA LJUDSKA PRAVA</t>
  </si>
  <si>
    <t>DOTACIJA</t>
  </si>
  <si>
    <t>UDRUGA BRIGADE ZNG RH</t>
  </si>
  <si>
    <t>M.B.</t>
  </si>
  <si>
    <t xml:space="preserve">CHULLE SPORT </t>
  </si>
  <si>
    <t>A.N.</t>
  </si>
  <si>
    <t>OPĆINA OKUČANI</t>
  </si>
  <si>
    <t>SUFINANCIRANJE TROŠKOVA OBLJETNICE "BLJESAK"</t>
  </si>
  <si>
    <t>DOTACIJA ZA 4/16</t>
  </si>
  <si>
    <t>38115 – Tekuće donacije sportskim društvima  (R1450)</t>
  </si>
  <si>
    <t>KOŠARKAŠKI KLUB STRMA</t>
  </si>
  <si>
    <t>OBILJEŽAVANJE 25.OBLJETNICE</t>
  </si>
  <si>
    <t>HRVATSKO PJEVAČKO DRUŠTVO</t>
  </si>
  <si>
    <t>HKUD "TRENK"</t>
  </si>
  <si>
    <t>25.05.16.</t>
  </si>
  <si>
    <t>DESPIK_UDR.ZA PROMIC.I POT.UZGOJA</t>
  </si>
  <si>
    <t>12.05.16.</t>
  </si>
  <si>
    <t>TRNINA ZADRUGA ZA POLJOPRIVREDU</t>
  </si>
  <si>
    <t>OPG IVAN KADIĆ</t>
  </si>
  <si>
    <t>DOZNAKA SREDSTAVA ZA NABAVKU MLIJEKA</t>
  </si>
  <si>
    <t>20.06.16.</t>
  </si>
  <si>
    <t>ISPLATA NAGRADE ZA LIPANJ</t>
  </si>
  <si>
    <t>21.06.16.</t>
  </si>
  <si>
    <t>ŽUPA BEZGREŠNOG ZAČEĆA B.D.M</t>
  </si>
  <si>
    <t>FINANCIJSKA POMOĆ ZA 3.TEREZIJANUM</t>
  </si>
  <si>
    <t>13.06.16.</t>
  </si>
  <si>
    <t>UDRUGA VETERANA 3.GBR KUNE NG</t>
  </si>
  <si>
    <t>FINANCIJSKA POMOĆ 25.0BLJETNICA</t>
  </si>
  <si>
    <t>Ž.P.S. VESELE ŠOKICE</t>
  </si>
  <si>
    <t>BRAN. UDRUGA PRIJATELJI RIJEKE SAVE</t>
  </si>
  <si>
    <t>FINANCIJSKA POMOĆ ZA REGATU</t>
  </si>
  <si>
    <t>FINACIJSKA POMOĆ RIBARSKE VEČERI</t>
  </si>
  <si>
    <t>BICIKLISTIČKA UDRUGA BROD</t>
  </si>
  <si>
    <t>UDRUGA ZA REK.CEST.I PLAN.TRČ.I HO.BRACE</t>
  </si>
  <si>
    <t>ZAJEDNICA UDR.HRVAT.VOJ.INVA.DOM.RATA</t>
  </si>
  <si>
    <t>FINACIJSKA POMOĆ 24.0BLJET.</t>
  </si>
  <si>
    <t>01.06.16.</t>
  </si>
  <si>
    <t>ŠKOLA NOGOMETA MARSONIJA</t>
  </si>
  <si>
    <t>FINANCIJSKA POMOĆ 4.MEĐUN.NOG.TURNIR</t>
  </si>
  <si>
    <t>03.06.16.</t>
  </si>
  <si>
    <t>NK MLADOST DONJA BEBRINA</t>
  </si>
  <si>
    <t>09.06.16.</t>
  </si>
  <si>
    <t>NK ZDENAC BR.ZDENCI</t>
  </si>
  <si>
    <t>16.06.16.</t>
  </si>
  <si>
    <t>NANBUDO BR.ZDENCI</t>
  </si>
  <si>
    <t>FINANCIJSKA POMOĆ ZA SVJETSKO PRVENSTVO</t>
  </si>
  <si>
    <t>NK POSAVAC - RUŠČICA</t>
  </si>
  <si>
    <t>NK GRANIČAR</t>
  </si>
  <si>
    <t>FINANCIJSKA POMOĆ TURNIR LIMAČA</t>
  </si>
  <si>
    <t>K.A.</t>
  </si>
  <si>
    <t>K.S.</t>
  </si>
  <si>
    <t>J.B.</t>
  </si>
  <si>
    <t>B.D.</t>
  </si>
  <si>
    <t>I.A.</t>
  </si>
  <si>
    <t>M.A.</t>
  </si>
  <si>
    <t>DRUŠTVO NAŠA DJECA</t>
  </si>
  <si>
    <t>08.06.16.</t>
  </si>
  <si>
    <t>DOZNAKA SREDSTAVA ZA SVIBANJ</t>
  </si>
  <si>
    <t>TRURISTIČKA ZAJEDNICA NOVA GRADIŠKA</t>
  </si>
  <si>
    <t>DOZNAKA SREDSTAVA ZA SUFINANCIRANJE</t>
  </si>
  <si>
    <t>VOŽNJA SVATOVSKIM ZAPREGAMA</t>
  </si>
  <si>
    <t>PLAĆA ZA SVIBANJ</t>
  </si>
  <si>
    <t>10.06.16.</t>
  </si>
  <si>
    <t>DOTACIJA ZA ŠPORTSKE UDRUGE</t>
  </si>
  <si>
    <t>DOTACIJA ZA SPORTSKI SAVEZ GLUHIH</t>
  </si>
  <si>
    <t xml:space="preserve">DOTACIJA ZA MJESEC OŽUJAK </t>
  </si>
  <si>
    <t>DOTACIJA ZA SUFINANCIRANJE ŠKOLSKOG PROGRAMA</t>
  </si>
  <si>
    <t>14.06.16.</t>
  </si>
  <si>
    <t>PLAČE I MATERIJALNI TROŠKOVI ZA SVIBANJ</t>
  </si>
  <si>
    <t>07.06.16.</t>
  </si>
  <si>
    <t>MATERIJALNI TROŠKOVI ZA TRAVANJ</t>
  </si>
  <si>
    <t>DOTACIJA UDRUZI ZA OŽUJAK</t>
  </si>
  <si>
    <t>DOTACIJA UDRUZI ZA TRAVANJ</t>
  </si>
  <si>
    <t>PLAĆE I MATERIJALNI TROŠKOVI</t>
  </si>
  <si>
    <t>38212– Kapitalne donacije vjerskim zajednicama (1243)</t>
  </si>
  <si>
    <t>ŽUPA BLAŽENOG ALOJZIJE STEPINCA SB</t>
  </si>
  <si>
    <t>PLAĆANJE PO UGOVORU</t>
  </si>
  <si>
    <t>UDRUGA VETERANA 3.GBR KUNE ZG</t>
  </si>
  <si>
    <t>SUFINAN.SPOMEN PLOČE</t>
  </si>
  <si>
    <t>38114 – Tekuće donacije udrugama i političkim strankama (R1438 ,R1443, 1435)</t>
  </si>
  <si>
    <t>KUD DREŽNIK</t>
  </si>
  <si>
    <t>FINANCIJSKA POMOĆ ZA MANIF.</t>
  </si>
  <si>
    <t>28.06.16.</t>
  </si>
  <si>
    <t>UDRUGA RATNIH VETERANA 121.BRIG NG</t>
  </si>
  <si>
    <t>27.06.16.</t>
  </si>
  <si>
    <t>Ž.L</t>
  </si>
  <si>
    <t>POTPORA ZA ŠKOLOVANJE</t>
  </si>
  <si>
    <t>29.06.16.</t>
  </si>
  <si>
    <t>30.06.16.</t>
  </si>
  <si>
    <t>KUD VRANOVCI-BUKOVLJE</t>
  </si>
  <si>
    <t>DOZNAKA SREDSTAVA ZA NASTUP</t>
  </si>
  <si>
    <t>LU KUNA GARČIN</t>
  </si>
  <si>
    <t>ZAJEDNICA ŠPORSTKIH DRUŠTAVA I SAVEZA BPŽ</t>
  </si>
  <si>
    <t>DOTACIJA ZA SPORSTKI SAVEZ GLUHIH</t>
  </si>
  <si>
    <t>DOTACIJA ZA SPORSTKI SAVEZ INVALIDA</t>
  </si>
  <si>
    <t>DOTACIJA UDRUZI ZA SVIBANJ</t>
  </si>
  <si>
    <t>MATERIJALNI TROŠKOVI ZA SVIBANJ</t>
  </si>
  <si>
    <t>HRVATSKI ČASNIČKI ZBOR</t>
  </si>
  <si>
    <t>BROD - TURIST D.O.O</t>
  </si>
  <si>
    <t>TURISTIČKA ZAJEDNICA GRADA SB</t>
  </si>
  <si>
    <t>15.</t>
  </si>
  <si>
    <t>16.</t>
  </si>
  <si>
    <t>17.</t>
  </si>
  <si>
    <t>18.</t>
  </si>
  <si>
    <t>62.</t>
  </si>
  <si>
    <t>63.</t>
  </si>
  <si>
    <t>64.</t>
  </si>
  <si>
    <t>65.</t>
  </si>
  <si>
    <t>66.</t>
  </si>
  <si>
    <t>68.</t>
  </si>
  <si>
    <t>69.</t>
  </si>
  <si>
    <t>70.</t>
  </si>
  <si>
    <t>71.</t>
  </si>
  <si>
    <t>92.</t>
  </si>
  <si>
    <t>93.</t>
  </si>
  <si>
    <t>94.</t>
  </si>
  <si>
    <t>166.</t>
  </si>
  <si>
    <t>167.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</si>
  <si>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</si>
  <si>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</si>
  <si>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</si>
  <si>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</si>
  <si>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</si>
  <si>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</si>
  <si>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</si>
  <si>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</si>
  <si>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</si>
  <si>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</si>
  <si>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</si>
  <si>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</si>
  <si>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</si>
  <si>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</si>
  <si>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</si>
  <si>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</si>
  <si>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</si>
  <si>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</si>
  <si>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</si>
  <si>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</si>
  <si>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</si>
  <si>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</si>
  <si>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</si>
  <si>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</si>
  <si>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</si>
  <si>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</si>
  <si>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</si>
  <si>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</si>
  <si>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</si>
  <si>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</si>
  <si>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</si>
  <si>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205.</t>
  </si>
  <si>
    <t>208.</t>
  </si>
  <si>
    <t>216.</t>
  </si>
  <si>
    <t>217.</t>
  </si>
  <si>
    <t>218.</t>
  </si>
  <si>
    <t>219.</t>
  </si>
  <si>
    <t>220.</t>
  </si>
  <si>
    <t>221.</t>
  </si>
  <si>
    <t>256.</t>
  </si>
  <si>
    <t>257.</t>
  </si>
  <si>
    <t>KUD M.A.RELJKOVIĆ</t>
  </si>
  <si>
    <t>38115 – Tekuće donacije sportskim društvima (R0046)</t>
  </si>
  <si>
    <t xml:space="preserve"> Aktivnost financiranje političkih stranaka</t>
  </si>
  <si>
    <t>Aktivnost -Dan županije</t>
  </si>
  <si>
    <t>Poslovanje ureda Župana</t>
  </si>
  <si>
    <t>Aktivnost-  Intervencijski programi i zalihe</t>
  </si>
  <si>
    <t>Aktivnost -Projekti u turizmu</t>
  </si>
  <si>
    <t>Aktivnost - Županijska turistička zajednica</t>
  </si>
  <si>
    <t>Aktivnost -Vatrogasna zajednica županije</t>
  </si>
  <si>
    <t>Aktivnost -Donacije</t>
  </si>
  <si>
    <t>Aktivnost -Poticanje ulaganja</t>
  </si>
  <si>
    <t>Aktivnost -Gospodarenje otpadom</t>
  </si>
  <si>
    <t>Aktivnost -Predškolski odgoj i obrazovanje</t>
  </si>
  <si>
    <t>Aktivnost -Javne potrebe u školstvu</t>
  </si>
  <si>
    <t>Aktivnost Javne potrebe u športu</t>
  </si>
  <si>
    <t>Aktivnost -Ostale javne potrebe u kulturi</t>
  </si>
  <si>
    <t>Aktivnost -Javne potrebe u tehničkoj kulturi</t>
  </si>
  <si>
    <t>Aktivnost -Ulaganja u objekte u kulturi</t>
  </si>
  <si>
    <t>Aktivnost -Javne potrebe u zdravstvu</t>
  </si>
  <si>
    <t>Aktivnost -Javne potrebe u socijalnoj skrbi</t>
  </si>
  <si>
    <t>Aktivnost - Skrb o braniteljima</t>
  </si>
  <si>
    <t>Aktivnost - Skrb o umirovljenicima</t>
  </si>
  <si>
    <t>Aktivnost -EU programi</t>
  </si>
  <si>
    <t>Aktivnost -Regionalni razvoj</t>
  </si>
  <si>
    <t>Aktivnost -Financiranje nac. manj. i vijeća</t>
  </si>
  <si>
    <t>13.1.16.</t>
  </si>
  <si>
    <t>Aktivnost -Centar za bioteh. istraživanja</t>
  </si>
  <si>
    <t>38119 -</t>
  </si>
  <si>
    <t>Ostale tekuće donacije</t>
  </si>
  <si>
    <t>38219 – Kapitalne donacije ostalim neprofitnim organizacijama ( R0170, R0169)</t>
  </si>
  <si>
    <t>Aktivnost - Razvoj poljoprivrede</t>
  </si>
  <si>
    <t>Tekuće donacije udrugama i pol.strankama</t>
  </si>
  <si>
    <t>Aktivnost -Razvoj poljoprivrede</t>
  </si>
  <si>
    <t>Aktivnost poticanje ulaganja</t>
  </si>
  <si>
    <t xml:space="preserve">Aktivnost – Centar za bio.teh.istraživanja </t>
  </si>
  <si>
    <t>DOTACIJA 1/16</t>
  </si>
  <si>
    <t>DOTACIJA 2/16</t>
  </si>
  <si>
    <t>DOTACIJA 3/16</t>
  </si>
  <si>
    <t>279.</t>
  </si>
  <si>
    <t>280.</t>
  </si>
  <si>
    <t>TEKUĆA DONACIJA</t>
  </si>
  <si>
    <t>OSOBE ZA AUTIZMOM</t>
  </si>
  <si>
    <t>38115 – Tekuće donacije sportskim društvimae ( R1450 )</t>
  </si>
  <si>
    <t>281.</t>
  </si>
  <si>
    <t>282.</t>
  </si>
  <si>
    <t>283.</t>
  </si>
  <si>
    <t>284.</t>
  </si>
  <si>
    <t>285.</t>
  </si>
  <si>
    <t>286.</t>
  </si>
  <si>
    <t>287.</t>
  </si>
  <si>
    <t>289.</t>
  </si>
  <si>
    <t>288.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</si>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</sst>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justify" vertical="top" wrapText="1"/>
    </xf>
    <xf numFmtId="4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1" fillId="0" borderId="0" xfId="0" applyFont="1"/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4" fontId="0" fillId="0" borderId="0" xfId="0" applyNumberFormat="1"/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1" fillId="4" borderId="0" xfId="0" applyFont="1" applyFill="1"/>
    <xf numFmtId="0" fontId="1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6" fontId="3" fillId="0" borderId="1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justify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Fill="1" applyBorder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14" fontId="3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4" fontId="3" fillId="0" borderId="1" xfId="0" applyNumberFormat="1" applyFont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4" fontId="1" fillId="3" borderId="6" xfId="0" applyNumberFormat="1" applyFont="1" applyFill="1" applyBorder="1" applyAlignment="1">
      <alignment horizontal="right" vertical="top" wrapText="1"/>
    </xf>
    <xf numFmtId="0" fontId="1" fillId="4" borderId="0" xfId="0" applyFont="1" applyFill="1" applyBorder="1"/>
    <xf numFmtId="4" fontId="6" fillId="0" borderId="1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justify" vertical="top" wrapText="1"/>
    </xf>
    <xf numFmtId="0" fontId="6" fillId="0" borderId="4" xfId="0" applyFont="1" applyBorder="1" applyAlignment="1">
      <alignment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vertical="top"/>
    </xf>
    <xf numFmtId="4" fontId="6" fillId="0" borderId="1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vertical="top"/>
    </xf>
    <xf numFmtId="0" fontId="8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4" fontId="4" fillId="0" borderId="5" xfId="0" applyNumberFormat="1" applyFont="1" applyBorder="1" applyAlignment="1">
      <alignment horizontal="right" vertical="top"/>
    </xf>
    <xf numFmtId="14" fontId="4" fillId="0" borderId="5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3"/>
  <sheetViews>
    <sheetView tabSelected="1" topLeftCell="A475" workbookViewId="0">
      <selection activeCell="A494" sqref="A494"/>
    </sheetView>
  </sheetViews>
  <sheetFormatPr defaultRowHeight="15" x14ac:dyDescent="0.25"/>
  <cols>
    <col min="1" max="2" width="9.140625" customWidth="1"/>
    <col min="3" max="3" width="42.140625" customWidth="1"/>
    <col min="4" max="4" width="48.5703125" customWidth="1"/>
    <col min="5" max="5" width="17.28515625" customWidth="1"/>
  </cols>
  <sheetData>
    <row r="1" spans="1:5" ht="18.75" x14ac:dyDescent="0.3">
      <c r="A1" s="98" t="s">
        <v>0</v>
      </c>
      <c r="B1" s="98"/>
      <c r="C1" s="98"/>
      <c r="D1" s="98"/>
      <c r="E1" s="98"/>
    </row>
    <row r="2" spans="1:5" ht="18.75" x14ac:dyDescent="0.3">
      <c r="A2" s="98" t="s">
        <v>77</v>
      </c>
      <c r="B2" s="98"/>
      <c r="C2" s="98"/>
      <c r="D2" s="98"/>
      <c r="E2" s="98"/>
    </row>
    <row r="3" spans="1:5" ht="19.5" thickBot="1" x14ac:dyDescent="0.35">
      <c r="A3" s="1"/>
      <c r="B3" s="30"/>
      <c r="C3" s="99" t="s">
        <v>16</v>
      </c>
      <c r="D3" s="99"/>
    </row>
    <row r="4" spans="1:5" s="12" customFormat="1" ht="15.75" customHeight="1" thickBot="1" x14ac:dyDescent="0.3">
      <c r="A4" s="45" t="s">
        <v>1</v>
      </c>
      <c r="B4" s="20" t="s">
        <v>40</v>
      </c>
      <c r="C4" s="20"/>
      <c r="D4" s="8" t="s">
        <v>2</v>
      </c>
      <c r="E4" s="8" t="s">
        <v>3</v>
      </c>
    </row>
    <row r="5" spans="1:5" ht="15" customHeight="1" thickBot="1" x14ac:dyDescent="0.3">
      <c r="A5" s="106" t="s">
        <v>9</v>
      </c>
      <c r="B5" s="107"/>
      <c r="C5" s="107"/>
      <c r="D5" s="107"/>
      <c r="E5" s="108"/>
    </row>
    <row r="6" spans="1:5" ht="15.75" customHeight="1" thickBot="1" x14ac:dyDescent="0.3">
      <c r="A6" s="100" t="s">
        <v>10</v>
      </c>
      <c r="B6" s="101"/>
      <c r="C6" s="101"/>
      <c r="D6" s="101"/>
      <c r="E6" s="102"/>
    </row>
    <row r="7" spans="1:5" ht="15.75" customHeight="1" thickBot="1" x14ac:dyDescent="0.3">
      <c r="A7" s="103" t="s">
        <v>4</v>
      </c>
      <c r="B7" s="104"/>
      <c r="C7" s="104"/>
      <c r="D7" s="104"/>
      <c r="E7" s="105"/>
    </row>
    <row r="8" spans="1:5" ht="15.75" thickBot="1" x14ac:dyDescent="0.3">
      <c r="A8" s="21" t="s">
        <v>78</v>
      </c>
      <c r="B8" s="2" t="s">
        <v>92</v>
      </c>
      <c r="C8" s="2" t="s">
        <v>93</v>
      </c>
      <c r="D8" s="2" t="s">
        <v>94</v>
      </c>
      <c r="E8" s="3">
        <v>500</v>
      </c>
    </row>
    <row r="9" spans="1:5" ht="15.75" thickBot="1" x14ac:dyDescent="0.3">
      <c r="A9" s="21" t="s">
        <v>79</v>
      </c>
      <c r="B9" s="2" t="s">
        <v>92</v>
      </c>
      <c r="C9" s="2" t="s">
        <v>95</v>
      </c>
      <c r="D9" s="2" t="s">
        <v>450</v>
      </c>
      <c r="E9" s="3">
        <v>18500</v>
      </c>
    </row>
    <row r="10" spans="1:5" ht="15.75" thickBot="1" x14ac:dyDescent="0.3">
      <c r="A10" s="21" t="s">
        <v>80</v>
      </c>
      <c r="B10" s="2" t="s">
        <v>92</v>
      </c>
      <c r="C10" s="2" t="s">
        <v>96</v>
      </c>
      <c r="D10" s="2" t="s">
        <v>450</v>
      </c>
      <c r="E10" s="3">
        <v>18500</v>
      </c>
    </row>
    <row r="11" spans="1:5" ht="15.75" thickBot="1" x14ac:dyDescent="0.3">
      <c r="A11" s="21" t="s">
        <v>81</v>
      </c>
      <c r="B11" s="2" t="s">
        <v>92</v>
      </c>
      <c r="C11" s="2" t="s">
        <v>97</v>
      </c>
      <c r="D11" s="2" t="s">
        <v>450</v>
      </c>
      <c r="E11" s="3">
        <v>2500</v>
      </c>
    </row>
    <row r="12" spans="1:5" ht="15.75" thickBot="1" x14ac:dyDescent="0.3">
      <c r="A12" s="21" t="s">
        <v>82</v>
      </c>
      <c r="B12" s="2" t="s">
        <v>92</v>
      </c>
      <c r="C12" s="2" t="s">
        <v>98</v>
      </c>
      <c r="D12" s="2" t="s">
        <v>450</v>
      </c>
      <c r="E12" s="3">
        <v>2500</v>
      </c>
    </row>
    <row r="13" spans="1:5" ht="15.75" thickBot="1" x14ac:dyDescent="0.3">
      <c r="A13" s="21" t="s">
        <v>83</v>
      </c>
      <c r="B13" s="2" t="s">
        <v>99</v>
      </c>
      <c r="C13" s="2" t="s">
        <v>93</v>
      </c>
      <c r="D13" s="2" t="s">
        <v>100</v>
      </c>
      <c r="E13" s="3">
        <v>500</v>
      </c>
    </row>
    <row r="14" spans="1:5" ht="15.75" thickBot="1" x14ac:dyDescent="0.3">
      <c r="A14" s="21" t="s">
        <v>84</v>
      </c>
      <c r="B14" s="2" t="s">
        <v>561</v>
      </c>
      <c r="C14" s="2" t="s">
        <v>93</v>
      </c>
      <c r="D14" s="2" t="s">
        <v>562</v>
      </c>
      <c r="E14" s="3">
        <v>500</v>
      </c>
    </row>
    <row r="15" spans="1:5" ht="15.75" thickBot="1" x14ac:dyDescent="0.3">
      <c r="A15" s="21" t="s">
        <v>85</v>
      </c>
      <c r="B15" s="2" t="s">
        <v>561</v>
      </c>
      <c r="C15" s="2" t="s">
        <v>93</v>
      </c>
      <c r="D15" s="2" t="s">
        <v>566</v>
      </c>
      <c r="E15" s="3">
        <v>500</v>
      </c>
    </row>
    <row r="16" spans="1:5" ht="15.75" thickBot="1" x14ac:dyDescent="0.3">
      <c r="A16" s="21" t="s">
        <v>86</v>
      </c>
      <c r="B16" s="2" t="s">
        <v>561</v>
      </c>
      <c r="C16" s="2" t="s">
        <v>95</v>
      </c>
      <c r="D16" s="2" t="s">
        <v>563</v>
      </c>
      <c r="E16" s="3">
        <v>18500</v>
      </c>
    </row>
    <row r="17" spans="1:5" ht="15.75" thickBot="1" x14ac:dyDescent="0.3">
      <c r="A17" s="21" t="s">
        <v>87</v>
      </c>
      <c r="B17" s="2" t="s">
        <v>561</v>
      </c>
      <c r="C17" s="2" t="s">
        <v>96</v>
      </c>
      <c r="D17" s="2" t="s">
        <v>564</v>
      </c>
      <c r="E17" s="3">
        <v>18500</v>
      </c>
    </row>
    <row r="18" spans="1:5" ht="15.75" thickBot="1" x14ac:dyDescent="0.3">
      <c r="A18" s="21" t="s">
        <v>88</v>
      </c>
      <c r="B18" s="2" t="s">
        <v>561</v>
      </c>
      <c r="C18" s="2" t="s">
        <v>98</v>
      </c>
      <c r="D18" s="2" t="s">
        <v>564</v>
      </c>
      <c r="E18" s="3">
        <v>2500</v>
      </c>
    </row>
    <row r="19" spans="1:5" ht="15.75" thickBot="1" x14ac:dyDescent="0.3">
      <c r="A19" s="21" t="s">
        <v>89</v>
      </c>
      <c r="B19" s="2" t="s">
        <v>561</v>
      </c>
      <c r="C19" s="2" t="s">
        <v>97</v>
      </c>
      <c r="D19" s="2" t="s">
        <v>564</v>
      </c>
      <c r="E19" s="3">
        <v>2500</v>
      </c>
    </row>
    <row r="20" spans="1:5" ht="15.75" thickBot="1" x14ac:dyDescent="0.3">
      <c r="A20" s="21" t="s">
        <v>90</v>
      </c>
      <c r="B20" s="2" t="s">
        <v>565</v>
      </c>
      <c r="C20" s="2" t="s">
        <v>93</v>
      </c>
      <c r="D20" s="2" t="s">
        <v>659</v>
      </c>
      <c r="E20" s="3">
        <v>500</v>
      </c>
    </row>
    <row r="21" spans="1:5" ht="15.75" thickBot="1" x14ac:dyDescent="0.3">
      <c r="A21" s="21" t="s">
        <v>91</v>
      </c>
      <c r="B21" s="2" t="s">
        <v>680</v>
      </c>
      <c r="C21" s="2" t="s">
        <v>93</v>
      </c>
      <c r="D21" s="2" t="s">
        <v>681</v>
      </c>
      <c r="E21" s="3">
        <v>500</v>
      </c>
    </row>
    <row r="22" spans="1:5" s="12" customFormat="1" ht="15.75" thickBot="1" x14ac:dyDescent="0.3">
      <c r="A22" s="44"/>
      <c r="B22" s="14" t="s">
        <v>13</v>
      </c>
      <c r="C22" s="14" t="s">
        <v>843</v>
      </c>
      <c r="D22" s="14"/>
      <c r="E22" s="15">
        <f>SUM(E8:E21)</f>
        <v>87000</v>
      </c>
    </row>
    <row r="23" spans="1:5" ht="15.75" customHeight="1" thickBot="1" x14ac:dyDescent="0.3">
      <c r="A23" s="100" t="s">
        <v>11</v>
      </c>
      <c r="B23" s="101"/>
      <c r="C23" s="101"/>
      <c r="D23" s="101"/>
      <c r="E23" s="102"/>
    </row>
    <row r="24" spans="1:5" ht="15.75" customHeight="1" thickBot="1" x14ac:dyDescent="0.3">
      <c r="A24" s="103" t="s">
        <v>5</v>
      </c>
      <c r="B24" s="104"/>
      <c r="C24" s="104"/>
      <c r="D24" s="104"/>
      <c r="E24" s="105"/>
    </row>
    <row r="25" spans="1:5" ht="15.75" thickBot="1" x14ac:dyDescent="0.3">
      <c r="A25" s="21" t="s">
        <v>760</v>
      </c>
      <c r="B25" s="2" t="s">
        <v>92</v>
      </c>
      <c r="C25" s="2" t="s">
        <v>122</v>
      </c>
      <c r="D25" s="2" t="s">
        <v>569</v>
      </c>
      <c r="E25" s="3">
        <v>50498.25</v>
      </c>
    </row>
    <row r="26" spans="1:5" ht="15.75" thickBot="1" x14ac:dyDescent="0.3">
      <c r="A26" s="21" t="s">
        <v>761</v>
      </c>
      <c r="B26" s="2" t="s">
        <v>92</v>
      </c>
      <c r="C26" s="2" t="s">
        <v>123</v>
      </c>
      <c r="D26" s="2" t="s">
        <v>569</v>
      </c>
      <c r="E26" s="3">
        <v>4083</v>
      </c>
    </row>
    <row r="27" spans="1:5" ht="15.75" thickBot="1" x14ac:dyDescent="0.3">
      <c r="A27" s="21" t="s">
        <v>762</v>
      </c>
      <c r="B27" s="2" t="s">
        <v>92</v>
      </c>
      <c r="C27" s="2" t="s">
        <v>124</v>
      </c>
      <c r="D27" s="2" t="s">
        <v>569</v>
      </c>
      <c r="E27" s="3">
        <v>24499.5</v>
      </c>
    </row>
    <row r="28" spans="1:5" ht="15.75" thickBot="1" x14ac:dyDescent="0.3">
      <c r="A28" s="21" t="s">
        <v>763</v>
      </c>
      <c r="B28" s="2" t="s">
        <v>92</v>
      </c>
      <c r="C28" s="2" t="s">
        <v>125</v>
      </c>
      <c r="D28" s="2" t="s">
        <v>569</v>
      </c>
      <c r="E28" s="3">
        <v>16333</v>
      </c>
    </row>
    <row r="29" spans="1:5" ht="15.75" thickBot="1" x14ac:dyDescent="0.3">
      <c r="A29" s="21" t="s">
        <v>101</v>
      </c>
      <c r="B29" s="2" t="s">
        <v>92</v>
      </c>
      <c r="C29" s="2" t="s">
        <v>126</v>
      </c>
      <c r="D29" s="2" t="s">
        <v>569</v>
      </c>
      <c r="E29" s="3">
        <v>8666.25</v>
      </c>
    </row>
    <row r="30" spans="1:5" ht="15.75" thickBot="1" x14ac:dyDescent="0.3">
      <c r="A30" s="21" t="s">
        <v>102</v>
      </c>
      <c r="B30" s="2" t="s">
        <v>92</v>
      </c>
      <c r="C30" s="2" t="s">
        <v>127</v>
      </c>
      <c r="D30" s="2" t="s">
        <v>569</v>
      </c>
      <c r="E30" s="3">
        <v>4583</v>
      </c>
    </row>
    <row r="31" spans="1:5" ht="15.75" thickBot="1" x14ac:dyDescent="0.3">
      <c r="A31" s="21" t="s">
        <v>103</v>
      </c>
      <c r="B31" s="2" t="s">
        <v>92</v>
      </c>
      <c r="C31" s="2" t="s">
        <v>128</v>
      </c>
      <c r="D31" s="2" t="s">
        <v>569</v>
      </c>
      <c r="E31" s="3">
        <v>20416.25</v>
      </c>
    </row>
    <row r="32" spans="1:5" ht="15.75" thickBot="1" x14ac:dyDescent="0.3">
      <c r="A32" s="21" t="s">
        <v>104</v>
      </c>
      <c r="B32" s="2" t="s">
        <v>92</v>
      </c>
      <c r="C32" s="2" t="s">
        <v>129</v>
      </c>
      <c r="D32" s="2" t="s">
        <v>569</v>
      </c>
      <c r="E32" s="3">
        <v>20916</v>
      </c>
    </row>
    <row r="33" spans="1:5" ht="15.75" thickBot="1" x14ac:dyDescent="0.3">
      <c r="A33" s="21" t="s">
        <v>105</v>
      </c>
      <c r="B33" s="2" t="s">
        <v>92</v>
      </c>
      <c r="C33" s="2" t="s">
        <v>134</v>
      </c>
      <c r="D33" s="2" t="s">
        <v>569</v>
      </c>
      <c r="E33" s="3">
        <v>4083.25</v>
      </c>
    </row>
    <row r="34" spans="1:5" ht="15.75" thickBot="1" x14ac:dyDescent="0.3">
      <c r="A34" s="21" t="s">
        <v>106</v>
      </c>
      <c r="B34" s="2" t="s">
        <v>92</v>
      </c>
      <c r="C34" s="2" t="s">
        <v>133</v>
      </c>
      <c r="D34" s="2" t="s">
        <v>569</v>
      </c>
      <c r="E34" s="3">
        <v>4083.25</v>
      </c>
    </row>
    <row r="35" spans="1:5" ht="15.75" thickBot="1" x14ac:dyDescent="0.3">
      <c r="A35" s="21" t="s">
        <v>107</v>
      </c>
      <c r="B35" s="2" t="s">
        <v>92</v>
      </c>
      <c r="C35" s="2" t="s">
        <v>130</v>
      </c>
      <c r="D35" s="2" t="s">
        <v>569</v>
      </c>
      <c r="E35" s="3">
        <v>4083.25</v>
      </c>
    </row>
    <row r="36" spans="1:5" ht="15.75" thickBot="1" x14ac:dyDescent="0.3">
      <c r="A36" s="21" t="s">
        <v>108</v>
      </c>
      <c r="B36" s="2" t="s">
        <v>92</v>
      </c>
      <c r="C36" s="2" t="s">
        <v>131</v>
      </c>
      <c r="D36" s="2" t="s">
        <v>569</v>
      </c>
      <c r="E36" s="3">
        <v>4083.25</v>
      </c>
    </row>
    <row r="37" spans="1:5" ht="15.75" thickBot="1" x14ac:dyDescent="0.3">
      <c r="A37" s="21" t="s">
        <v>109</v>
      </c>
      <c r="B37" s="2" t="s">
        <v>92</v>
      </c>
      <c r="C37" s="2" t="s">
        <v>132</v>
      </c>
      <c r="D37" s="2" t="s">
        <v>569</v>
      </c>
      <c r="E37" s="3">
        <v>4583</v>
      </c>
    </row>
    <row r="38" spans="1:5" ht="15.75" thickBot="1" x14ac:dyDescent="0.3">
      <c r="A38" s="21" t="s">
        <v>110</v>
      </c>
      <c r="B38" s="50" t="s">
        <v>556</v>
      </c>
      <c r="C38" s="2" t="s">
        <v>130</v>
      </c>
      <c r="D38" s="2" t="s">
        <v>569</v>
      </c>
      <c r="E38" s="3">
        <v>4083.25</v>
      </c>
    </row>
    <row r="39" spans="1:5" ht="15.75" thickBot="1" x14ac:dyDescent="0.3">
      <c r="A39" s="21" t="s">
        <v>111</v>
      </c>
      <c r="B39" s="2" t="s">
        <v>567</v>
      </c>
      <c r="C39" s="2" t="s">
        <v>568</v>
      </c>
      <c r="D39" s="2" t="s">
        <v>570</v>
      </c>
      <c r="E39" s="3">
        <v>50498.25</v>
      </c>
    </row>
    <row r="40" spans="1:5" ht="15.75" thickBot="1" x14ac:dyDescent="0.3">
      <c r="A40" s="21" t="s">
        <v>112</v>
      </c>
      <c r="B40" s="2" t="s">
        <v>561</v>
      </c>
      <c r="C40" s="2" t="s">
        <v>123</v>
      </c>
      <c r="D40" s="2" t="s">
        <v>570</v>
      </c>
      <c r="E40" s="3">
        <v>4083</v>
      </c>
    </row>
    <row r="41" spans="1:5" ht="15.75" thickBot="1" x14ac:dyDescent="0.3">
      <c r="A41" s="21" t="s">
        <v>113</v>
      </c>
      <c r="B41" s="2" t="s">
        <v>561</v>
      </c>
      <c r="C41" s="2" t="s">
        <v>124</v>
      </c>
      <c r="D41" s="2" t="s">
        <v>570</v>
      </c>
      <c r="E41" s="3">
        <v>24499.5</v>
      </c>
    </row>
    <row r="42" spans="1:5" ht="15.75" thickBot="1" x14ac:dyDescent="0.3">
      <c r="A42" s="21" t="s">
        <v>114</v>
      </c>
      <c r="B42" s="2" t="s">
        <v>561</v>
      </c>
      <c r="C42" s="2" t="s">
        <v>125</v>
      </c>
      <c r="D42" s="2" t="s">
        <v>570</v>
      </c>
      <c r="E42" s="3">
        <v>16333</v>
      </c>
    </row>
    <row r="43" spans="1:5" ht="15.75" thickBot="1" x14ac:dyDescent="0.3">
      <c r="A43" s="21" t="s">
        <v>115</v>
      </c>
      <c r="B43" s="2" t="s">
        <v>561</v>
      </c>
      <c r="C43" s="2" t="s">
        <v>126</v>
      </c>
      <c r="D43" s="2" t="s">
        <v>570</v>
      </c>
      <c r="E43" s="3">
        <v>8666.25</v>
      </c>
    </row>
    <row r="44" spans="1:5" ht="15.75" thickBot="1" x14ac:dyDescent="0.3">
      <c r="A44" s="21" t="s">
        <v>116</v>
      </c>
      <c r="B44" s="2" t="s">
        <v>561</v>
      </c>
      <c r="C44" s="2" t="s">
        <v>127</v>
      </c>
      <c r="D44" s="2" t="s">
        <v>570</v>
      </c>
      <c r="E44" s="3">
        <v>4583</v>
      </c>
    </row>
    <row r="45" spans="1:5" ht="15.75" thickBot="1" x14ac:dyDescent="0.3">
      <c r="A45" s="21" t="s">
        <v>117</v>
      </c>
      <c r="B45" s="2" t="s">
        <v>561</v>
      </c>
      <c r="C45" s="2" t="s">
        <v>128</v>
      </c>
      <c r="D45" s="2" t="s">
        <v>570</v>
      </c>
      <c r="E45" s="3">
        <v>20416.25</v>
      </c>
    </row>
    <row r="46" spans="1:5" ht="15.75" thickBot="1" x14ac:dyDescent="0.3">
      <c r="A46" s="21" t="s">
        <v>118</v>
      </c>
      <c r="B46" s="2" t="s">
        <v>561</v>
      </c>
      <c r="C46" s="2" t="s">
        <v>129</v>
      </c>
      <c r="D46" s="2" t="s">
        <v>570</v>
      </c>
      <c r="E46" s="3">
        <v>20916</v>
      </c>
    </row>
    <row r="47" spans="1:5" ht="15.75" thickBot="1" x14ac:dyDescent="0.3">
      <c r="A47" s="21" t="s">
        <v>119</v>
      </c>
      <c r="B47" s="2" t="s">
        <v>561</v>
      </c>
      <c r="C47" s="2" t="s">
        <v>134</v>
      </c>
      <c r="D47" s="2" t="s">
        <v>570</v>
      </c>
      <c r="E47" s="3">
        <v>4083.25</v>
      </c>
    </row>
    <row r="48" spans="1:5" ht="15.75" thickBot="1" x14ac:dyDescent="0.3">
      <c r="A48" s="21" t="s">
        <v>120</v>
      </c>
      <c r="B48" s="2" t="s">
        <v>561</v>
      </c>
      <c r="C48" s="2" t="s">
        <v>133</v>
      </c>
      <c r="D48" s="2" t="s">
        <v>570</v>
      </c>
      <c r="E48" s="3">
        <v>4083.25</v>
      </c>
    </row>
    <row r="49" spans="1:5" ht="15.75" thickBot="1" x14ac:dyDescent="0.3">
      <c r="A49" s="21" t="s">
        <v>121</v>
      </c>
      <c r="B49" s="2" t="s">
        <v>561</v>
      </c>
      <c r="C49" s="2" t="s">
        <v>130</v>
      </c>
      <c r="D49" s="2" t="s">
        <v>570</v>
      </c>
      <c r="E49" s="3">
        <v>4083.25</v>
      </c>
    </row>
    <row r="50" spans="1:5" ht="15.75" thickBot="1" x14ac:dyDescent="0.3">
      <c r="A50" s="21" t="s">
        <v>135</v>
      </c>
      <c r="B50" s="2" t="s">
        <v>561</v>
      </c>
      <c r="C50" s="2" t="s">
        <v>130</v>
      </c>
      <c r="D50" s="2" t="s">
        <v>570</v>
      </c>
      <c r="E50" s="3">
        <v>4083.25</v>
      </c>
    </row>
    <row r="51" spans="1:5" ht="15.75" thickBot="1" x14ac:dyDescent="0.3">
      <c r="A51" s="21" t="s">
        <v>136</v>
      </c>
      <c r="B51" s="2" t="s">
        <v>561</v>
      </c>
      <c r="C51" s="2" t="s">
        <v>131</v>
      </c>
      <c r="D51" s="2" t="s">
        <v>570</v>
      </c>
      <c r="E51" s="3">
        <v>4083.25</v>
      </c>
    </row>
    <row r="52" spans="1:5" ht="15.75" thickBot="1" x14ac:dyDescent="0.3">
      <c r="A52" s="21" t="s">
        <v>137</v>
      </c>
      <c r="B52" s="2" t="s">
        <v>561</v>
      </c>
      <c r="C52" s="2" t="s">
        <v>132</v>
      </c>
      <c r="D52" s="2" t="s">
        <v>570</v>
      </c>
      <c r="E52" s="3">
        <v>4583</v>
      </c>
    </row>
    <row r="53" spans="1:5" s="12" customFormat="1" ht="15.75" thickBot="1" x14ac:dyDescent="0.3">
      <c r="A53" s="13"/>
      <c r="B53" s="14" t="s">
        <v>13</v>
      </c>
      <c r="C53" s="14" t="s">
        <v>821</v>
      </c>
      <c r="D53" s="14"/>
      <c r="E53" s="15">
        <f>SUM(E25:E52)</f>
        <v>349989</v>
      </c>
    </row>
    <row r="54" spans="1:5" ht="15.75" customHeight="1" thickBot="1" x14ac:dyDescent="0.3">
      <c r="A54" s="100" t="s">
        <v>17</v>
      </c>
      <c r="B54" s="101"/>
      <c r="C54" s="101"/>
      <c r="D54" s="101"/>
      <c r="E54" s="102"/>
    </row>
    <row r="55" spans="1:5" ht="15.75" thickBot="1" x14ac:dyDescent="0.3">
      <c r="A55" s="95" t="s">
        <v>18</v>
      </c>
      <c r="B55" s="96"/>
      <c r="C55" s="96"/>
      <c r="D55" s="96"/>
      <c r="E55" s="97"/>
    </row>
    <row r="56" spans="1:5" ht="15.75" thickBot="1" x14ac:dyDescent="0.3">
      <c r="A56" s="21" t="s">
        <v>138</v>
      </c>
      <c r="B56" s="2" t="s">
        <v>490</v>
      </c>
      <c r="C56" s="2" t="s">
        <v>491</v>
      </c>
      <c r="D56" s="2" t="s">
        <v>492</v>
      </c>
      <c r="E56" s="3">
        <v>5711</v>
      </c>
    </row>
    <row r="57" spans="1:5" ht="15.75" thickBot="1" x14ac:dyDescent="0.3">
      <c r="A57" s="21" t="s">
        <v>139</v>
      </c>
      <c r="B57" s="2" t="s">
        <v>490</v>
      </c>
      <c r="C57" s="2" t="s">
        <v>493</v>
      </c>
      <c r="D57" s="2" t="s">
        <v>492</v>
      </c>
      <c r="E57" s="3">
        <v>5711</v>
      </c>
    </row>
    <row r="58" spans="1:5" ht="15.75" thickBot="1" x14ac:dyDescent="0.3">
      <c r="A58" s="21" t="s">
        <v>140</v>
      </c>
      <c r="B58" s="2" t="s">
        <v>490</v>
      </c>
      <c r="C58" s="2" t="s">
        <v>239</v>
      </c>
      <c r="D58" s="2" t="s">
        <v>492</v>
      </c>
      <c r="E58" s="3">
        <v>5711</v>
      </c>
    </row>
    <row r="59" spans="1:5" ht="15.75" thickBot="1" x14ac:dyDescent="0.3">
      <c r="A59" s="21" t="s">
        <v>141</v>
      </c>
      <c r="B59" s="2" t="s">
        <v>490</v>
      </c>
      <c r="C59" s="2" t="s">
        <v>494</v>
      </c>
      <c r="D59" s="2" t="s">
        <v>492</v>
      </c>
      <c r="E59" s="3">
        <v>5711</v>
      </c>
    </row>
    <row r="60" spans="1:5" ht="15.75" thickBot="1" x14ac:dyDescent="0.3">
      <c r="A60" s="21" t="s">
        <v>142</v>
      </c>
      <c r="B60" s="2" t="s">
        <v>490</v>
      </c>
      <c r="C60" s="2" t="s">
        <v>495</v>
      </c>
      <c r="D60" s="2" t="s">
        <v>492</v>
      </c>
      <c r="E60" s="3">
        <v>5711</v>
      </c>
    </row>
    <row r="61" spans="1:5" ht="15.75" thickBot="1" x14ac:dyDescent="0.3">
      <c r="A61" s="21" t="s">
        <v>143</v>
      </c>
      <c r="B61" s="2" t="s">
        <v>490</v>
      </c>
      <c r="C61" s="2" t="s">
        <v>496</v>
      </c>
      <c r="D61" s="2" t="s">
        <v>492</v>
      </c>
      <c r="E61" s="3">
        <v>5711</v>
      </c>
    </row>
    <row r="62" spans="1:5" ht="15.75" thickBot="1" x14ac:dyDescent="0.3">
      <c r="A62" s="21" t="s">
        <v>144</v>
      </c>
      <c r="B62" s="2" t="s">
        <v>490</v>
      </c>
      <c r="C62" s="2" t="s">
        <v>497</v>
      </c>
      <c r="D62" s="2" t="s">
        <v>492</v>
      </c>
      <c r="E62" s="3">
        <v>17133</v>
      </c>
    </row>
    <row r="63" spans="1:5" s="12" customFormat="1" ht="15.75" thickBot="1" x14ac:dyDescent="0.3">
      <c r="A63" s="44"/>
      <c r="B63" s="14" t="s">
        <v>13</v>
      </c>
      <c r="C63" s="14" t="s">
        <v>822</v>
      </c>
      <c r="D63" s="14"/>
      <c r="E63" s="15">
        <f>SUM(E56:E62)</f>
        <v>51399</v>
      </c>
    </row>
    <row r="64" spans="1:5" s="12" customFormat="1" ht="15.75" customHeight="1" thickBot="1" x14ac:dyDescent="0.3">
      <c r="A64" s="92" t="s">
        <v>14</v>
      </c>
      <c r="B64" s="93"/>
      <c r="C64" s="93"/>
      <c r="D64" s="94"/>
      <c r="E64" s="16">
        <f>SUM(E22,E53,E63)</f>
        <v>488388</v>
      </c>
    </row>
    <row r="65" spans="1:5" ht="15.75" thickBot="1" x14ac:dyDescent="0.3">
      <c r="A65" s="112" t="s">
        <v>12</v>
      </c>
      <c r="B65" s="113"/>
      <c r="C65" s="113"/>
      <c r="D65" s="113"/>
      <c r="E65" s="114"/>
    </row>
    <row r="66" spans="1:5" ht="15.75" thickBot="1" x14ac:dyDescent="0.3">
      <c r="A66" s="109" t="s">
        <v>50</v>
      </c>
      <c r="B66" s="110"/>
      <c r="C66" s="110"/>
      <c r="D66" s="110"/>
      <c r="E66" s="111"/>
    </row>
    <row r="67" spans="1:5" ht="15.75" thickBot="1" x14ac:dyDescent="0.3">
      <c r="A67" s="95" t="s">
        <v>52</v>
      </c>
      <c r="B67" s="96"/>
      <c r="C67" s="96"/>
      <c r="D67" s="96"/>
      <c r="E67" s="97"/>
    </row>
    <row r="68" spans="1:5" ht="15.75" thickBot="1" x14ac:dyDescent="0.3">
      <c r="A68" s="25" t="s">
        <v>145</v>
      </c>
      <c r="B68" s="25" t="s">
        <v>99</v>
      </c>
      <c r="C68" s="25" t="s">
        <v>148</v>
      </c>
      <c r="D68" s="25" t="s">
        <v>149</v>
      </c>
      <c r="E68" s="26">
        <v>5000</v>
      </c>
    </row>
    <row r="69" spans="1:5" s="12" customFormat="1" ht="15.75" thickBot="1" x14ac:dyDescent="0.3">
      <c r="A69" s="33"/>
      <c r="B69" s="14"/>
      <c r="C69" s="14" t="s">
        <v>13</v>
      </c>
      <c r="D69" s="14"/>
      <c r="E69" s="15">
        <f>SUM(E68)</f>
        <v>5000</v>
      </c>
    </row>
    <row r="70" spans="1:5" ht="15.75" thickBot="1" x14ac:dyDescent="0.3">
      <c r="A70" s="95" t="s">
        <v>54</v>
      </c>
      <c r="B70" s="96"/>
      <c r="C70" s="96"/>
      <c r="D70" s="96"/>
      <c r="E70" s="97"/>
    </row>
    <row r="71" spans="1:5" ht="15.75" thickBot="1" x14ac:dyDescent="0.3">
      <c r="A71" s="25" t="s">
        <v>146</v>
      </c>
      <c r="B71" s="25" t="s">
        <v>571</v>
      </c>
      <c r="C71" s="25" t="s">
        <v>572</v>
      </c>
      <c r="D71" s="25" t="s">
        <v>573</v>
      </c>
      <c r="E71" s="37">
        <v>2000</v>
      </c>
    </row>
    <row r="72" spans="1:5" ht="15.75" thickBot="1" x14ac:dyDescent="0.3">
      <c r="A72" s="25" t="s">
        <v>147</v>
      </c>
      <c r="B72" s="25" t="s">
        <v>575</v>
      </c>
      <c r="C72" s="25" t="s">
        <v>576</v>
      </c>
      <c r="D72" s="25" t="s">
        <v>182</v>
      </c>
      <c r="E72" s="26">
        <v>2000</v>
      </c>
    </row>
    <row r="73" spans="1:5" ht="15.75" thickBot="1" x14ac:dyDescent="0.3">
      <c r="A73" s="25" t="s">
        <v>150</v>
      </c>
      <c r="B73" s="25" t="s">
        <v>682</v>
      </c>
      <c r="C73" s="25" t="s">
        <v>688</v>
      </c>
      <c r="D73" s="25" t="s">
        <v>182</v>
      </c>
      <c r="E73" s="26">
        <v>3000</v>
      </c>
    </row>
    <row r="74" spans="1:5" ht="15.75" thickBot="1" x14ac:dyDescent="0.3">
      <c r="A74" s="25" t="s">
        <v>151</v>
      </c>
      <c r="B74" s="25" t="s">
        <v>682</v>
      </c>
      <c r="C74" s="25" t="s">
        <v>693</v>
      </c>
      <c r="D74" s="25" t="s">
        <v>182</v>
      </c>
      <c r="E74" s="26">
        <v>2000</v>
      </c>
    </row>
    <row r="75" spans="1:5" ht="15.75" thickBot="1" x14ac:dyDescent="0.3">
      <c r="A75" s="25" t="s">
        <v>152</v>
      </c>
      <c r="B75" s="25" t="s">
        <v>682</v>
      </c>
      <c r="C75" s="25" t="s">
        <v>694</v>
      </c>
      <c r="D75" s="25" t="s">
        <v>695</v>
      </c>
      <c r="E75" s="26">
        <v>3000</v>
      </c>
    </row>
    <row r="76" spans="1:5" ht="15.75" thickBot="1" x14ac:dyDescent="0.3">
      <c r="A76" s="25" t="s">
        <v>153</v>
      </c>
      <c r="B76" s="58">
        <v>42548</v>
      </c>
      <c r="C76" s="25" t="s">
        <v>740</v>
      </c>
      <c r="D76" s="25" t="s">
        <v>741</v>
      </c>
      <c r="E76" s="26">
        <v>3000</v>
      </c>
    </row>
    <row r="77" spans="1:5" s="12" customFormat="1" ht="15.75" thickBot="1" x14ac:dyDescent="0.3">
      <c r="A77" s="33"/>
      <c r="B77" s="14"/>
      <c r="C77" s="14" t="s">
        <v>13</v>
      </c>
      <c r="D77" s="14"/>
      <c r="E77" s="15">
        <f>SUM(E71:E76)</f>
        <v>15000</v>
      </c>
    </row>
    <row r="78" spans="1:5" ht="15.75" thickBot="1" x14ac:dyDescent="0.3">
      <c r="A78" s="95" t="s">
        <v>55</v>
      </c>
      <c r="B78" s="96"/>
      <c r="C78" s="96"/>
      <c r="D78" s="96"/>
      <c r="E78" s="97"/>
    </row>
    <row r="79" spans="1:5" s="12" customFormat="1" ht="15.75" thickBot="1" x14ac:dyDescent="0.3">
      <c r="A79" s="21" t="s">
        <v>154</v>
      </c>
      <c r="B79" s="21" t="s">
        <v>195</v>
      </c>
      <c r="C79" s="21" t="s">
        <v>196</v>
      </c>
      <c r="D79" s="21" t="s">
        <v>197</v>
      </c>
      <c r="E79" s="36">
        <v>5000</v>
      </c>
    </row>
    <row r="80" spans="1:5" ht="15.75" thickBot="1" x14ac:dyDescent="0.3">
      <c r="A80" s="21" t="s">
        <v>155</v>
      </c>
      <c r="B80" s="7" t="s">
        <v>212</v>
      </c>
      <c r="C80" s="7" t="s">
        <v>213</v>
      </c>
      <c r="D80" s="7" t="s">
        <v>214</v>
      </c>
      <c r="E80" s="9">
        <v>3000</v>
      </c>
    </row>
    <row r="81" spans="1:5" ht="15.75" thickBot="1" x14ac:dyDescent="0.3">
      <c r="A81" s="21" t="s">
        <v>156</v>
      </c>
      <c r="B81" s="7" t="s">
        <v>505</v>
      </c>
      <c r="C81" s="7" t="s">
        <v>504</v>
      </c>
      <c r="D81" s="7" t="s">
        <v>182</v>
      </c>
      <c r="E81" s="9">
        <v>3000</v>
      </c>
    </row>
    <row r="82" spans="1:5" ht="15.75" thickBot="1" x14ac:dyDescent="0.3">
      <c r="A82" s="21" t="s">
        <v>157</v>
      </c>
      <c r="B82" s="7" t="s">
        <v>565</v>
      </c>
      <c r="C82" s="7" t="s">
        <v>589</v>
      </c>
      <c r="D82" s="7" t="s">
        <v>590</v>
      </c>
      <c r="E82" s="9">
        <v>3000</v>
      </c>
    </row>
    <row r="83" spans="1:5" ht="15.75" thickBot="1" x14ac:dyDescent="0.3">
      <c r="A83" s="21" t="s">
        <v>158</v>
      </c>
      <c r="B83" s="7" t="s">
        <v>696</v>
      </c>
      <c r="C83" s="7" t="s">
        <v>697</v>
      </c>
      <c r="D83" s="7" t="s">
        <v>698</v>
      </c>
      <c r="E83" s="9">
        <v>4000</v>
      </c>
    </row>
    <row r="84" spans="1:5" ht="15.75" thickBot="1" x14ac:dyDescent="0.3">
      <c r="A84" s="21" t="s">
        <v>764</v>
      </c>
      <c r="B84" s="7" t="s">
        <v>703</v>
      </c>
      <c r="C84" s="7" t="s">
        <v>706</v>
      </c>
      <c r="D84" s="7" t="s">
        <v>182</v>
      </c>
      <c r="E84" s="9">
        <v>5000</v>
      </c>
    </row>
    <row r="85" spans="1:5" ht="15.75" thickBot="1" x14ac:dyDescent="0.3">
      <c r="A85" s="21" t="s">
        <v>765</v>
      </c>
      <c r="B85" s="7" t="s">
        <v>682</v>
      </c>
      <c r="C85" s="7" t="s">
        <v>707</v>
      </c>
      <c r="D85" s="7" t="s">
        <v>708</v>
      </c>
      <c r="E85" s="9">
        <v>2000</v>
      </c>
    </row>
    <row r="86" spans="1:5" s="12" customFormat="1" ht="15.75" thickBot="1" x14ac:dyDescent="0.3">
      <c r="A86" s="33"/>
      <c r="B86" s="14"/>
      <c r="C86" s="14" t="s">
        <v>13</v>
      </c>
      <c r="D86" s="14"/>
      <c r="E86" s="15">
        <f>SUM(E79:E85)</f>
        <v>25000</v>
      </c>
    </row>
    <row r="87" spans="1:5" ht="15.75" thickBot="1" x14ac:dyDescent="0.3">
      <c r="A87" s="95" t="s">
        <v>56</v>
      </c>
      <c r="B87" s="96"/>
      <c r="C87" s="96"/>
      <c r="D87" s="96"/>
      <c r="E87" s="97"/>
    </row>
    <row r="88" spans="1:5" ht="15.75" thickBot="1" x14ac:dyDescent="0.3">
      <c r="A88" s="28" t="s">
        <v>766</v>
      </c>
      <c r="B88" s="28" t="s">
        <v>682</v>
      </c>
      <c r="C88" s="28" t="s">
        <v>713</v>
      </c>
      <c r="D88" s="28" t="s">
        <v>182</v>
      </c>
      <c r="E88" s="29">
        <v>1000</v>
      </c>
    </row>
    <row r="89" spans="1:5" ht="15.75" thickBot="1" x14ac:dyDescent="0.3">
      <c r="A89" s="28" t="s">
        <v>767</v>
      </c>
      <c r="B89" s="28" t="s">
        <v>581</v>
      </c>
      <c r="C89" s="28" t="s">
        <v>610</v>
      </c>
      <c r="D89" s="28" t="s">
        <v>611</v>
      </c>
      <c r="E89" s="29">
        <v>3000</v>
      </c>
    </row>
    <row r="90" spans="1:5" s="12" customFormat="1" ht="15.75" thickBot="1" x14ac:dyDescent="0.3">
      <c r="A90" s="33"/>
      <c r="B90" s="14"/>
      <c r="C90" s="14" t="s">
        <v>13</v>
      </c>
      <c r="D90" s="14"/>
      <c r="E90" s="15">
        <f>SUM(E88:E89)</f>
        <v>4000</v>
      </c>
    </row>
    <row r="91" spans="1:5" ht="15.75" thickBot="1" x14ac:dyDescent="0.3">
      <c r="A91" s="89" t="s">
        <v>57</v>
      </c>
      <c r="B91" s="90"/>
      <c r="C91" s="90"/>
      <c r="D91" s="90"/>
      <c r="E91" s="91"/>
    </row>
    <row r="92" spans="1:5" ht="15.75" thickBot="1" x14ac:dyDescent="0.3">
      <c r="A92" s="22" t="s">
        <v>768</v>
      </c>
      <c r="B92" s="22" t="s">
        <v>550</v>
      </c>
      <c r="C92" s="10" t="s">
        <v>559</v>
      </c>
      <c r="D92" s="22" t="s">
        <v>560</v>
      </c>
      <c r="E92" s="11">
        <v>12500</v>
      </c>
    </row>
    <row r="93" spans="1:5" s="12" customFormat="1" ht="15.75" thickBot="1" x14ac:dyDescent="0.3">
      <c r="A93" s="33"/>
      <c r="B93" s="14"/>
      <c r="C93" s="14" t="s">
        <v>13</v>
      </c>
      <c r="D93" s="14"/>
      <c r="E93" s="15">
        <f>SUM(E92)</f>
        <v>12500</v>
      </c>
    </row>
    <row r="94" spans="1:5" s="12" customFormat="1" ht="15.75" thickBot="1" x14ac:dyDescent="0.3">
      <c r="A94" s="59"/>
      <c r="B94" s="14" t="s">
        <v>13</v>
      </c>
      <c r="C94" s="14" t="s">
        <v>823</v>
      </c>
      <c r="D94" s="14"/>
      <c r="E94" s="15">
        <f>SUM(E93,E90,E86,E77,E69)</f>
        <v>61500</v>
      </c>
    </row>
    <row r="95" spans="1:5" ht="15.75" thickBot="1" x14ac:dyDescent="0.3">
      <c r="A95" s="109" t="s">
        <v>51</v>
      </c>
      <c r="B95" s="110"/>
      <c r="C95" s="110"/>
      <c r="D95" s="110"/>
      <c r="E95" s="111"/>
    </row>
    <row r="96" spans="1:5" s="12" customFormat="1" ht="15.75" thickBot="1" x14ac:dyDescent="0.3">
      <c r="A96" s="95" t="s">
        <v>53</v>
      </c>
      <c r="B96" s="96"/>
      <c r="C96" s="96"/>
      <c r="D96" s="96"/>
      <c r="E96" s="97"/>
    </row>
    <row r="97" spans="1:5" ht="15.75" thickBot="1" x14ac:dyDescent="0.3">
      <c r="A97" s="34" t="s">
        <v>159</v>
      </c>
      <c r="B97" s="25" t="s">
        <v>682</v>
      </c>
      <c r="C97" s="25" t="s">
        <v>683</v>
      </c>
      <c r="D97" s="25" t="s">
        <v>684</v>
      </c>
      <c r="E97" s="26">
        <v>4000</v>
      </c>
    </row>
    <row r="98" spans="1:5" s="12" customFormat="1" ht="15.75" thickBot="1" x14ac:dyDescent="0.3">
      <c r="A98" s="33"/>
      <c r="B98" s="14"/>
      <c r="C98" s="14" t="s">
        <v>13</v>
      </c>
      <c r="D98" s="14"/>
      <c r="E98" s="15">
        <f>SUM(E97:E97)</f>
        <v>4000</v>
      </c>
    </row>
    <row r="99" spans="1:5" ht="15.75" thickBot="1" x14ac:dyDescent="0.3">
      <c r="A99" s="95" t="s">
        <v>58</v>
      </c>
      <c r="B99" s="96"/>
      <c r="C99" s="96"/>
      <c r="D99" s="96"/>
      <c r="E99" s="97"/>
    </row>
    <row r="100" spans="1:5" ht="15.75" thickBot="1" x14ac:dyDescent="0.3">
      <c r="A100" s="21" t="s">
        <v>769</v>
      </c>
      <c r="B100" s="2" t="s">
        <v>180</v>
      </c>
      <c r="C100" s="2" t="s">
        <v>181</v>
      </c>
      <c r="D100" s="2" t="s">
        <v>182</v>
      </c>
      <c r="E100" s="3">
        <v>2000</v>
      </c>
    </row>
    <row r="101" spans="1:5" ht="15.75" thickBot="1" x14ac:dyDescent="0.3">
      <c r="A101" s="21" t="s">
        <v>770</v>
      </c>
      <c r="B101" s="2" t="s">
        <v>183</v>
      </c>
      <c r="C101" s="2" t="s">
        <v>184</v>
      </c>
      <c r="D101" s="2" t="s">
        <v>182</v>
      </c>
      <c r="E101" s="3">
        <v>4000</v>
      </c>
    </row>
    <row r="102" spans="1:5" ht="15.75" thickBot="1" x14ac:dyDescent="0.3">
      <c r="A102" s="21" t="s">
        <v>771</v>
      </c>
      <c r="B102" s="2" t="s">
        <v>185</v>
      </c>
      <c r="C102" s="2" t="s">
        <v>186</v>
      </c>
      <c r="D102" s="2" t="s">
        <v>182</v>
      </c>
      <c r="E102" s="3">
        <v>3000</v>
      </c>
    </row>
    <row r="103" spans="1:5" ht="15.75" thickBot="1" x14ac:dyDescent="0.3">
      <c r="A103" s="21" t="s">
        <v>772</v>
      </c>
      <c r="B103" s="2" t="s">
        <v>187</v>
      </c>
      <c r="C103" s="2" t="s">
        <v>188</v>
      </c>
      <c r="D103" s="2" t="s">
        <v>182</v>
      </c>
      <c r="E103" s="3">
        <v>2000</v>
      </c>
    </row>
    <row r="104" spans="1:5" ht="15.75" thickBot="1" x14ac:dyDescent="0.3">
      <c r="A104" s="21" t="s">
        <v>160</v>
      </c>
      <c r="B104" s="2" t="s">
        <v>189</v>
      </c>
      <c r="C104" s="2" t="s">
        <v>190</v>
      </c>
      <c r="D104" s="2" t="s">
        <v>191</v>
      </c>
      <c r="E104" s="3">
        <v>10000</v>
      </c>
    </row>
    <row r="105" spans="1:5" ht="15.75" thickBot="1" x14ac:dyDescent="0.3">
      <c r="A105" s="21" t="s">
        <v>161</v>
      </c>
      <c r="B105" s="2" t="s">
        <v>192</v>
      </c>
      <c r="C105" s="2" t="s">
        <v>193</v>
      </c>
      <c r="D105" s="2" t="s">
        <v>194</v>
      </c>
      <c r="E105" s="3">
        <v>3000</v>
      </c>
    </row>
    <row r="106" spans="1:5" ht="15.75" thickBot="1" x14ac:dyDescent="0.3">
      <c r="A106" s="21" t="s">
        <v>162</v>
      </c>
      <c r="B106" s="2" t="s">
        <v>451</v>
      </c>
      <c r="C106" s="2" t="s">
        <v>452</v>
      </c>
      <c r="D106" s="2" t="s">
        <v>182</v>
      </c>
      <c r="E106" s="3">
        <v>5000</v>
      </c>
    </row>
    <row r="107" spans="1:5" ht="15.75" thickBot="1" x14ac:dyDescent="0.3">
      <c r="A107" s="21" t="s">
        <v>163</v>
      </c>
      <c r="B107" s="2" t="s">
        <v>498</v>
      </c>
      <c r="C107" s="2" t="s">
        <v>499</v>
      </c>
      <c r="D107" s="2" t="s">
        <v>500</v>
      </c>
      <c r="E107" s="3">
        <v>2000</v>
      </c>
    </row>
    <row r="108" spans="1:5" ht="15.75" thickBot="1" x14ac:dyDescent="0.3">
      <c r="A108" s="21" t="s">
        <v>164</v>
      </c>
      <c r="B108" s="2" t="s">
        <v>498</v>
      </c>
      <c r="C108" s="2" t="s">
        <v>501</v>
      </c>
      <c r="D108" s="2" t="s">
        <v>182</v>
      </c>
      <c r="E108" s="3">
        <v>4000</v>
      </c>
    </row>
    <row r="109" spans="1:5" ht="15.75" thickBot="1" x14ac:dyDescent="0.3">
      <c r="A109" s="21" t="s">
        <v>165</v>
      </c>
      <c r="B109" s="2" t="s">
        <v>565</v>
      </c>
      <c r="C109" s="2" t="s">
        <v>574</v>
      </c>
      <c r="D109" s="2" t="s">
        <v>182</v>
      </c>
      <c r="E109" s="3">
        <v>5000</v>
      </c>
    </row>
    <row r="110" spans="1:5" ht="15.75" thickBot="1" x14ac:dyDescent="0.3">
      <c r="A110" s="21" t="s">
        <v>166</v>
      </c>
      <c r="B110" s="2" t="s">
        <v>575</v>
      </c>
      <c r="C110" s="2" t="s">
        <v>577</v>
      </c>
      <c r="D110" s="2" t="s">
        <v>182</v>
      </c>
      <c r="E110" s="3">
        <v>3000</v>
      </c>
    </row>
    <row r="111" spans="1:5" ht="15.75" thickBot="1" x14ac:dyDescent="0.3">
      <c r="A111" s="21" t="s">
        <v>167</v>
      </c>
      <c r="B111" s="2" t="s">
        <v>575</v>
      </c>
      <c r="C111" s="2" t="s">
        <v>578</v>
      </c>
      <c r="D111" s="2" t="s">
        <v>580</v>
      </c>
      <c r="E111" s="3">
        <v>3000</v>
      </c>
    </row>
    <row r="112" spans="1:5" ht="15.75" thickBot="1" x14ac:dyDescent="0.3">
      <c r="A112" s="21" t="s">
        <v>168</v>
      </c>
      <c r="B112" s="2" t="s">
        <v>575</v>
      </c>
      <c r="C112" s="2" t="s">
        <v>579</v>
      </c>
      <c r="D112" s="2" t="s">
        <v>500</v>
      </c>
      <c r="E112" s="3">
        <v>2000</v>
      </c>
    </row>
    <row r="113" spans="1:5" ht="15.75" thickBot="1" x14ac:dyDescent="0.3">
      <c r="A113" s="21" t="s">
        <v>169</v>
      </c>
      <c r="B113" s="2" t="s">
        <v>581</v>
      </c>
      <c r="C113" s="2" t="s">
        <v>582</v>
      </c>
      <c r="D113" s="2" t="s">
        <v>182</v>
      </c>
      <c r="E113" s="3">
        <v>3000</v>
      </c>
    </row>
    <row r="114" spans="1:5" ht="15.75" thickBot="1" x14ac:dyDescent="0.3">
      <c r="A114" s="21" t="s">
        <v>170</v>
      </c>
      <c r="B114" s="2" t="s">
        <v>685</v>
      </c>
      <c r="C114" s="2" t="s">
        <v>686</v>
      </c>
      <c r="D114" s="2" t="s">
        <v>687</v>
      </c>
      <c r="E114" s="3">
        <v>5000</v>
      </c>
    </row>
    <row r="115" spans="1:5" ht="15.75" thickBot="1" x14ac:dyDescent="0.3">
      <c r="A115" s="21" t="s">
        <v>171</v>
      </c>
      <c r="B115" s="2" t="s">
        <v>682</v>
      </c>
      <c r="C115" s="2" t="s">
        <v>689</v>
      </c>
      <c r="D115" s="2" t="s">
        <v>690</v>
      </c>
      <c r="E115" s="3">
        <v>2000</v>
      </c>
    </row>
    <row r="116" spans="1:5" ht="15.75" thickBot="1" x14ac:dyDescent="0.3">
      <c r="A116" s="21" t="s">
        <v>172</v>
      </c>
      <c r="B116" s="2" t="s">
        <v>682</v>
      </c>
      <c r="C116" s="2" t="s">
        <v>819</v>
      </c>
      <c r="D116" s="2" t="s">
        <v>691</v>
      </c>
      <c r="E116" s="3">
        <v>4000</v>
      </c>
    </row>
    <row r="117" spans="1:5" ht="15.75" thickBot="1" x14ac:dyDescent="0.3">
      <c r="A117" s="21" t="s">
        <v>173</v>
      </c>
      <c r="B117" s="2" t="s">
        <v>682</v>
      </c>
      <c r="C117" s="2" t="s">
        <v>692</v>
      </c>
      <c r="D117" s="2" t="s">
        <v>182</v>
      </c>
      <c r="E117" s="3">
        <v>2000</v>
      </c>
    </row>
    <row r="118" spans="1:5" ht="15.75" thickBot="1" x14ac:dyDescent="0.3">
      <c r="A118" s="21" t="s">
        <v>174</v>
      </c>
      <c r="B118" s="2" t="s">
        <v>742</v>
      </c>
      <c r="C118" s="2" t="s">
        <v>743</v>
      </c>
      <c r="D118" s="2" t="s">
        <v>182</v>
      </c>
      <c r="E118" s="3">
        <v>3000</v>
      </c>
    </row>
    <row r="119" spans="1:5" s="12" customFormat="1" ht="15.75" thickBot="1" x14ac:dyDescent="0.3">
      <c r="A119" s="13"/>
      <c r="B119" s="14"/>
      <c r="C119" s="14" t="s">
        <v>13</v>
      </c>
      <c r="D119" s="14"/>
      <c r="E119" s="15">
        <f>SUM(E100:E118)</f>
        <v>67000</v>
      </c>
    </row>
    <row r="120" spans="1:5" ht="15.75" thickBot="1" x14ac:dyDescent="0.3">
      <c r="A120" s="95" t="s">
        <v>820</v>
      </c>
      <c r="B120" s="96"/>
      <c r="C120" s="96"/>
      <c r="D120" s="96"/>
      <c r="E120" s="97"/>
    </row>
    <row r="121" spans="1:5" ht="15.75" thickBot="1" x14ac:dyDescent="0.3">
      <c r="A121" s="21" t="s">
        <v>175</v>
      </c>
      <c r="B121" s="7" t="s">
        <v>185</v>
      </c>
      <c r="C121" s="7" t="s">
        <v>208</v>
      </c>
      <c r="D121" s="7" t="s">
        <v>182</v>
      </c>
      <c r="E121" s="9">
        <v>5000</v>
      </c>
    </row>
    <row r="122" spans="1:5" ht="17.25" customHeight="1" thickBot="1" x14ac:dyDescent="0.3">
      <c r="A122" s="21" t="s">
        <v>176</v>
      </c>
      <c r="B122" s="7" t="s">
        <v>209</v>
      </c>
      <c r="C122" s="7" t="s">
        <v>210</v>
      </c>
      <c r="D122" s="7" t="s">
        <v>211</v>
      </c>
      <c r="E122" s="9">
        <v>4000</v>
      </c>
    </row>
    <row r="123" spans="1:5" ht="15.75" thickBot="1" x14ac:dyDescent="0.3">
      <c r="A123" s="21" t="s">
        <v>177</v>
      </c>
      <c r="B123" s="7" t="s">
        <v>502</v>
      </c>
      <c r="C123" s="7" t="s">
        <v>503</v>
      </c>
      <c r="D123" s="7" t="s">
        <v>182</v>
      </c>
      <c r="E123" s="9">
        <v>3000</v>
      </c>
    </row>
    <row r="124" spans="1:5" ht="15.75" thickBot="1" x14ac:dyDescent="0.3">
      <c r="A124" s="21" t="s">
        <v>178</v>
      </c>
      <c r="B124" s="7" t="s">
        <v>505</v>
      </c>
      <c r="C124" s="7" t="s">
        <v>506</v>
      </c>
      <c r="D124" s="7" t="s">
        <v>182</v>
      </c>
      <c r="E124" s="9">
        <v>2000</v>
      </c>
    </row>
    <row r="125" spans="1:5" ht="15.75" thickBot="1" x14ac:dyDescent="0.3">
      <c r="A125" s="21" t="s">
        <v>179</v>
      </c>
      <c r="B125" s="7" t="s">
        <v>505</v>
      </c>
      <c r="C125" s="7" t="s">
        <v>507</v>
      </c>
      <c r="D125" s="7" t="s">
        <v>182</v>
      </c>
      <c r="E125" s="9">
        <v>4000</v>
      </c>
    </row>
    <row r="126" spans="1:5" ht="15.75" thickBot="1" x14ac:dyDescent="0.3">
      <c r="A126" s="21" t="s">
        <v>773</v>
      </c>
      <c r="B126" s="7" t="s">
        <v>508</v>
      </c>
      <c r="C126" s="7" t="s">
        <v>509</v>
      </c>
      <c r="D126" s="7" t="s">
        <v>182</v>
      </c>
      <c r="E126" s="9">
        <v>2000</v>
      </c>
    </row>
    <row r="127" spans="1:5" ht="15.75" thickBot="1" x14ac:dyDescent="0.3">
      <c r="A127" s="21" t="s">
        <v>774</v>
      </c>
      <c r="B127" s="7" t="s">
        <v>508</v>
      </c>
      <c r="C127" s="7" t="s">
        <v>510</v>
      </c>
      <c r="D127" s="7" t="s">
        <v>182</v>
      </c>
      <c r="E127" s="9">
        <v>2000</v>
      </c>
    </row>
    <row r="128" spans="1:5" ht="15.75" thickBot="1" x14ac:dyDescent="0.3">
      <c r="A128" s="21" t="s">
        <v>775</v>
      </c>
      <c r="B128" s="7" t="s">
        <v>583</v>
      </c>
      <c r="C128" s="7" t="s">
        <v>584</v>
      </c>
      <c r="D128" s="7" t="s">
        <v>182</v>
      </c>
      <c r="E128" s="9">
        <v>3000</v>
      </c>
    </row>
    <row r="129" spans="1:5" ht="15.75" thickBot="1" x14ac:dyDescent="0.3">
      <c r="A129" s="21" t="s">
        <v>198</v>
      </c>
      <c r="B129" s="7" t="s">
        <v>585</v>
      </c>
      <c r="C129" s="7" t="s">
        <v>586</v>
      </c>
      <c r="D129" s="7" t="s">
        <v>182</v>
      </c>
      <c r="E129" s="9">
        <v>2000</v>
      </c>
    </row>
    <row r="130" spans="1:5" ht="15.75" thickBot="1" x14ac:dyDescent="0.3">
      <c r="A130" s="21" t="s">
        <v>199</v>
      </c>
      <c r="B130" s="7" t="s">
        <v>587</v>
      </c>
      <c r="C130" s="7" t="s">
        <v>588</v>
      </c>
      <c r="D130" s="7" t="s">
        <v>182</v>
      </c>
      <c r="E130" s="9">
        <v>3000</v>
      </c>
    </row>
    <row r="131" spans="1:5" ht="15.75" thickBot="1" x14ac:dyDescent="0.3">
      <c r="A131" s="21" t="s">
        <v>200</v>
      </c>
      <c r="B131" s="7" t="s">
        <v>565</v>
      </c>
      <c r="C131" s="7" t="s">
        <v>591</v>
      </c>
      <c r="D131" s="7" t="s">
        <v>592</v>
      </c>
      <c r="E131" s="9">
        <v>4000</v>
      </c>
    </row>
    <row r="132" spans="1:5" ht="15.75" thickBot="1" x14ac:dyDescent="0.3">
      <c r="A132" s="21" t="s">
        <v>201</v>
      </c>
      <c r="B132" s="7" t="s">
        <v>575</v>
      </c>
      <c r="C132" s="7" t="s">
        <v>593</v>
      </c>
      <c r="D132" s="7" t="s">
        <v>182</v>
      </c>
      <c r="E132" s="9">
        <v>3000</v>
      </c>
    </row>
    <row r="133" spans="1:5" ht="15.75" thickBot="1" x14ac:dyDescent="0.3">
      <c r="A133" s="21" t="s">
        <v>202</v>
      </c>
      <c r="B133" s="7" t="s">
        <v>594</v>
      </c>
      <c r="C133" s="7" t="s">
        <v>595</v>
      </c>
      <c r="D133" s="7" t="s">
        <v>596</v>
      </c>
      <c r="E133" s="9">
        <v>4000</v>
      </c>
    </row>
    <row r="134" spans="1:5" ht="15.75" thickBot="1" x14ac:dyDescent="0.3">
      <c r="A134" s="21" t="s">
        <v>203</v>
      </c>
      <c r="B134" s="7" t="s">
        <v>581</v>
      </c>
      <c r="C134" s="7" t="s">
        <v>597</v>
      </c>
      <c r="D134" s="7" t="s">
        <v>182</v>
      </c>
      <c r="E134" s="9">
        <v>3000</v>
      </c>
    </row>
    <row r="135" spans="1:5" ht="15.75" thickBot="1" x14ac:dyDescent="0.3">
      <c r="A135" s="21" t="s">
        <v>204</v>
      </c>
      <c r="B135" s="7" t="s">
        <v>581</v>
      </c>
      <c r="C135" s="7" t="s">
        <v>598</v>
      </c>
      <c r="D135" s="7" t="s">
        <v>182</v>
      </c>
      <c r="E135" s="9">
        <v>2000</v>
      </c>
    </row>
    <row r="136" spans="1:5" ht="15.75" thickBot="1" x14ac:dyDescent="0.3">
      <c r="A136" s="21" t="s">
        <v>205</v>
      </c>
      <c r="B136" s="7" t="s">
        <v>699</v>
      </c>
      <c r="C136" s="7" t="s">
        <v>700</v>
      </c>
      <c r="D136" s="7" t="s">
        <v>182</v>
      </c>
      <c r="E136" s="9">
        <v>1000</v>
      </c>
    </row>
    <row r="137" spans="1:5" ht="15.75" thickBot="1" x14ac:dyDescent="0.3">
      <c r="A137" s="21" t="s">
        <v>206</v>
      </c>
      <c r="B137" s="7" t="s">
        <v>701</v>
      </c>
      <c r="C137" s="7" t="s">
        <v>702</v>
      </c>
      <c r="D137" s="7" t="s">
        <v>500</v>
      </c>
      <c r="E137" s="9">
        <v>2000</v>
      </c>
    </row>
    <row r="138" spans="1:5" ht="15.75" thickBot="1" x14ac:dyDescent="0.3">
      <c r="A138" s="21" t="s">
        <v>207</v>
      </c>
      <c r="B138" s="7" t="s">
        <v>703</v>
      </c>
      <c r="C138" s="7" t="s">
        <v>704</v>
      </c>
      <c r="D138" s="7" t="s">
        <v>705</v>
      </c>
      <c r="E138" s="9">
        <v>4000</v>
      </c>
    </row>
    <row r="139" spans="1:5" s="12" customFormat="1" ht="15.75" thickBot="1" x14ac:dyDescent="0.3">
      <c r="A139" s="13"/>
      <c r="B139" s="14"/>
      <c r="C139" s="14" t="s">
        <v>13</v>
      </c>
      <c r="D139" s="14"/>
      <c r="E139" s="15">
        <f>SUM(E121:E138)</f>
        <v>53000</v>
      </c>
    </row>
    <row r="140" spans="1:5" ht="15.75" thickBot="1" x14ac:dyDescent="0.3">
      <c r="A140" s="89" t="s">
        <v>41</v>
      </c>
      <c r="B140" s="90"/>
      <c r="C140" s="90"/>
      <c r="D140" s="90"/>
      <c r="E140" s="91"/>
    </row>
    <row r="141" spans="1:5" ht="15.75" thickBot="1" x14ac:dyDescent="0.3">
      <c r="A141" s="28" t="s">
        <v>215</v>
      </c>
      <c r="B141" s="28" t="s">
        <v>195</v>
      </c>
      <c r="C141" s="28" t="s">
        <v>234</v>
      </c>
      <c r="D141" s="28" t="s">
        <v>182</v>
      </c>
      <c r="E141" s="38">
        <v>3000</v>
      </c>
    </row>
    <row r="142" spans="1:5" ht="15.75" thickBot="1" x14ac:dyDescent="0.3">
      <c r="A142" s="28" t="s">
        <v>216</v>
      </c>
      <c r="B142" s="28" t="s">
        <v>195</v>
      </c>
      <c r="C142" s="28" t="s">
        <v>237</v>
      </c>
      <c r="D142" s="28" t="s">
        <v>182</v>
      </c>
      <c r="E142" s="29">
        <v>5000</v>
      </c>
    </row>
    <row r="143" spans="1:5" ht="15.75" thickBot="1" x14ac:dyDescent="0.3">
      <c r="A143" s="28" t="s">
        <v>217</v>
      </c>
      <c r="B143" s="28" t="s">
        <v>195</v>
      </c>
      <c r="C143" s="28" t="s">
        <v>235</v>
      </c>
      <c r="D143" s="28" t="s">
        <v>182</v>
      </c>
      <c r="E143" s="29">
        <v>3000</v>
      </c>
    </row>
    <row r="144" spans="1:5" ht="15.75" thickBot="1" x14ac:dyDescent="0.3">
      <c r="A144" s="28" t="s">
        <v>218</v>
      </c>
      <c r="B144" s="28" t="s">
        <v>195</v>
      </c>
      <c r="C144" s="28" t="s">
        <v>236</v>
      </c>
      <c r="D144" s="28" t="s">
        <v>182</v>
      </c>
      <c r="E144" s="29">
        <v>3000</v>
      </c>
    </row>
    <row r="145" spans="1:5" ht="15.75" thickBot="1" x14ac:dyDescent="0.3">
      <c r="A145" s="28" t="s">
        <v>219</v>
      </c>
      <c r="B145" s="28" t="s">
        <v>238</v>
      </c>
      <c r="C145" s="28" t="s">
        <v>239</v>
      </c>
      <c r="D145" s="28" t="s">
        <v>182</v>
      </c>
      <c r="E145" s="29">
        <v>1000</v>
      </c>
    </row>
    <row r="146" spans="1:5" ht="15.75" thickBot="1" x14ac:dyDescent="0.3">
      <c r="A146" s="28" t="s">
        <v>220</v>
      </c>
      <c r="B146" s="28" t="s">
        <v>238</v>
      </c>
      <c r="C146" s="28" t="s">
        <v>239</v>
      </c>
      <c r="D146" s="28" t="s">
        <v>182</v>
      </c>
      <c r="E146" s="29">
        <v>4000</v>
      </c>
    </row>
    <row r="147" spans="1:5" ht="15.75" thickBot="1" x14ac:dyDescent="0.3">
      <c r="A147" s="28" t="s">
        <v>221</v>
      </c>
      <c r="B147" s="28" t="s">
        <v>189</v>
      </c>
      <c r="C147" s="28" t="s">
        <v>240</v>
      </c>
      <c r="D147" s="28" t="s">
        <v>182</v>
      </c>
      <c r="E147" s="29">
        <v>2000</v>
      </c>
    </row>
    <row r="148" spans="1:5" ht="15.75" thickBot="1" x14ac:dyDescent="0.3">
      <c r="A148" s="28" t="s">
        <v>222</v>
      </c>
      <c r="B148" s="28" t="s">
        <v>189</v>
      </c>
      <c r="C148" s="28" t="s">
        <v>241</v>
      </c>
      <c r="D148" s="28" t="s">
        <v>182</v>
      </c>
      <c r="E148" s="29">
        <v>3000</v>
      </c>
    </row>
    <row r="149" spans="1:5" ht="15.75" thickBot="1" x14ac:dyDescent="0.3">
      <c r="A149" s="28" t="s">
        <v>223</v>
      </c>
      <c r="B149" s="28" t="s">
        <v>189</v>
      </c>
      <c r="C149" s="28" t="s">
        <v>243</v>
      </c>
      <c r="D149" s="28" t="s">
        <v>182</v>
      </c>
      <c r="E149" s="29">
        <v>4000</v>
      </c>
    </row>
    <row r="150" spans="1:5" ht="15.75" thickBot="1" x14ac:dyDescent="0.3">
      <c r="A150" s="28" t="s">
        <v>224</v>
      </c>
      <c r="B150" s="28" t="s">
        <v>189</v>
      </c>
      <c r="C150" s="28" t="s">
        <v>245</v>
      </c>
      <c r="D150" s="28" t="s">
        <v>182</v>
      </c>
      <c r="E150" s="29">
        <v>3000</v>
      </c>
    </row>
    <row r="151" spans="1:5" ht="15.75" thickBot="1" x14ac:dyDescent="0.3">
      <c r="A151" s="28" t="s">
        <v>225</v>
      </c>
      <c r="B151" s="28" t="s">
        <v>247</v>
      </c>
      <c r="C151" s="28" t="s">
        <v>248</v>
      </c>
      <c r="D151" s="28" t="s">
        <v>182</v>
      </c>
      <c r="E151" s="29">
        <v>5000</v>
      </c>
    </row>
    <row r="152" spans="1:5" ht="15.75" thickBot="1" x14ac:dyDescent="0.3">
      <c r="A152" s="28" t="s">
        <v>226</v>
      </c>
      <c r="B152" s="28" t="s">
        <v>192</v>
      </c>
      <c r="C152" s="28" t="s">
        <v>250</v>
      </c>
      <c r="D152" s="28" t="s">
        <v>182</v>
      </c>
      <c r="E152" s="29">
        <v>2000</v>
      </c>
    </row>
    <row r="153" spans="1:5" ht="15.75" thickBot="1" x14ac:dyDescent="0.3">
      <c r="A153" s="28" t="s">
        <v>227</v>
      </c>
      <c r="B153" s="28" t="s">
        <v>453</v>
      </c>
      <c r="C153" s="28" t="s">
        <v>454</v>
      </c>
      <c r="D153" s="28" t="s">
        <v>182</v>
      </c>
      <c r="E153" s="29">
        <v>1000</v>
      </c>
    </row>
    <row r="154" spans="1:5" ht="15.75" thickBot="1" x14ac:dyDescent="0.3">
      <c r="A154" s="28" t="s">
        <v>228</v>
      </c>
      <c r="B154" s="28" t="s">
        <v>453</v>
      </c>
      <c r="C154" s="28" t="s">
        <v>455</v>
      </c>
      <c r="D154" s="28" t="s">
        <v>182</v>
      </c>
      <c r="E154" s="29">
        <v>4000</v>
      </c>
    </row>
    <row r="155" spans="1:5" ht="15.75" thickBot="1" x14ac:dyDescent="0.3">
      <c r="A155" s="28" t="s">
        <v>229</v>
      </c>
      <c r="B155" s="28" t="s">
        <v>453</v>
      </c>
      <c r="C155" s="28" t="s">
        <v>456</v>
      </c>
      <c r="D155" s="28" t="s">
        <v>182</v>
      </c>
      <c r="E155" s="29">
        <v>1000</v>
      </c>
    </row>
    <row r="156" spans="1:5" ht="15.75" thickBot="1" x14ac:dyDescent="0.3">
      <c r="A156" s="28" t="s">
        <v>230</v>
      </c>
      <c r="B156" s="28" t="s">
        <v>457</v>
      </c>
      <c r="C156" s="28" t="s">
        <v>458</v>
      </c>
      <c r="D156" s="28" t="s">
        <v>182</v>
      </c>
      <c r="E156" s="29">
        <v>4000</v>
      </c>
    </row>
    <row r="157" spans="1:5" ht="15.75" thickBot="1" x14ac:dyDescent="0.3">
      <c r="A157" s="28" t="s">
        <v>231</v>
      </c>
      <c r="B157" s="28" t="s">
        <v>457</v>
      </c>
      <c r="C157" s="28" t="s">
        <v>459</v>
      </c>
      <c r="D157" s="28" t="s">
        <v>182</v>
      </c>
      <c r="E157" s="29">
        <v>4000</v>
      </c>
    </row>
    <row r="158" spans="1:5" ht="15.75" thickBot="1" x14ac:dyDescent="0.3">
      <c r="A158" s="28" t="s">
        <v>232</v>
      </c>
      <c r="B158" s="28" t="s">
        <v>498</v>
      </c>
      <c r="C158" s="28" t="s">
        <v>239</v>
      </c>
      <c r="D158" s="28" t="s">
        <v>182</v>
      </c>
      <c r="E158" s="29">
        <v>2000</v>
      </c>
    </row>
    <row r="159" spans="1:5" ht="15.75" thickBot="1" x14ac:dyDescent="0.3">
      <c r="A159" s="28" t="s">
        <v>233</v>
      </c>
      <c r="B159" s="28" t="s">
        <v>498</v>
      </c>
      <c r="C159" s="28" t="s">
        <v>437</v>
      </c>
      <c r="D159" s="28" t="s">
        <v>182</v>
      </c>
      <c r="E159" s="29">
        <v>4000</v>
      </c>
    </row>
    <row r="160" spans="1:5" ht="15.75" thickBot="1" x14ac:dyDescent="0.3">
      <c r="A160" s="28" t="s">
        <v>242</v>
      </c>
      <c r="B160" s="28" t="s">
        <v>498</v>
      </c>
      <c r="C160" s="28" t="s">
        <v>511</v>
      </c>
      <c r="D160" s="28" t="s">
        <v>182</v>
      </c>
      <c r="E160" s="29">
        <v>2000</v>
      </c>
    </row>
    <row r="161" spans="1:5" ht="15.75" thickBot="1" x14ac:dyDescent="0.3">
      <c r="A161" s="28" t="s">
        <v>244</v>
      </c>
      <c r="B161" s="28" t="s">
        <v>512</v>
      </c>
      <c r="C161" s="28" t="s">
        <v>513</v>
      </c>
      <c r="D161" s="28" t="s">
        <v>182</v>
      </c>
      <c r="E161" s="29">
        <v>4500</v>
      </c>
    </row>
    <row r="162" spans="1:5" ht="15.75" thickBot="1" x14ac:dyDescent="0.3">
      <c r="A162" s="28" t="s">
        <v>246</v>
      </c>
      <c r="B162" s="28" t="s">
        <v>512</v>
      </c>
      <c r="C162" s="28" t="s">
        <v>437</v>
      </c>
      <c r="D162" s="28" t="s">
        <v>182</v>
      </c>
      <c r="E162" s="29">
        <v>3000</v>
      </c>
    </row>
    <row r="163" spans="1:5" ht="15.75" thickBot="1" x14ac:dyDescent="0.3">
      <c r="A163" s="28" t="s">
        <v>249</v>
      </c>
      <c r="B163" s="28" t="s">
        <v>512</v>
      </c>
      <c r="C163" s="28" t="s">
        <v>514</v>
      </c>
      <c r="D163" s="28" t="s">
        <v>182</v>
      </c>
      <c r="E163" s="29">
        <v>3000</v>
      </c>
    </row>
    <row r="164" spans="1:5" ht="15.75" thickBot="1" x14ac:dyDescent="0.3">
      <c r="A164" s="28" t="s">
        <v>254</v>
      </c>
      <c r="B164" s="28" t="s">
        <v>512</v>
      </c>
      <c r="C164" s="28" t="s">
        <v>389</v>
      </c>
      <c r="D164" s="28" t="s">
        <v>182</v>
      </c>
      <c r="E164" s="29">
        <v>3000</v>
      </c>
    </row>
    <row r="165" spans="1:5" ht="15.75" thickBot="1" x14ac:dyDescent="0.3">
      <c r="A165" s="28" t="s">
        <v>255</v>
      </c>
      <c r="B165" s="28" t="s">
        <v>512</v>
      </c>
      <c r="C165" s="28" t="s">
        <v>515</v>
      </c>
      <c r="D165" s="28" t="s">
        <v>182</v>
      </c>
      <c r="E165" s="29">
        <v>3000</v>
      </c>
    </row>
    <row r="166" spans="1:5" ht="15.75" thickBot="1" x14ac:dyDescent="0.3">
      <c r="A166" s="28" t="s">
        <v>256</v>
      </c>
      <c r="B166" s="28" t="s">
        <v>516</v>
      </c>
      <c r="C166" s="28" t="s">
        <v>517</v>
      </c>
      <c r="D166" s="28" t="s">
        <v>182</v>
      </c>
      <c r="E166" s="29">
        <v>3000</v>
      </c>
    </row>
    <row r="167" spans="1:5" ht="15.75" thickBot="1" x14ac:dyDescent="0.3">
      <c r="A167" s="28" t="s">
        <v>257</v>
      </c>
      <c r="B167" s="28" t="s">
        <v>585</v>
      </c>
      <c r="C167" s="28" t="s">
        <v>599</v>
      </c>
      <c r="D167" s="28" t="s">
        <v>182</v>
      </c>
      <c r="E167" s="29">
        <v>1000</v>
      </c>
    </row>
    <row r="168" spans="1:5" ht="15.75" thickBot="1" x14ac:dyDescent="0.3">
      <c r="A168" s="28" t="s">
        <v>258</v>
      </c>
      <c r="B168" s="28" t="s">
        <v>600</v>
      </c>
      <c r="C168" s="28" t="s">
        <v>495</v>
      </c>
      <c r="D168" s="28" t="s">
        <v>182</v>
      </c>
      <c r="E168" s="29">
        <v>4000</v>
      </c>
    </row>
    <row r="169" spans="1:5" ht="15.75" thickBot="1" x14ac:dyDescent="0.3">
      <c r="A169" s="28" t="s">
        <v>259</v>
      </c>
      <c r="B169" s="28" t="s">
        <v>601</v>
      </c>
      <c r="C169" s="28" t="s">
        <v>441</v>
      </c>
      <c r="D169" s="28" t="s">
        <v>182</v>
      </c>
      <c r="E169" s="39">
        <v>3000</v>
      </c>
    </row>
    <row r="170" spans="1:5" ht="15.75" thickBot="1" x14ac:dyDescent="0.3">
      <c r="A170" s="28" t="s">
        <v>260</v>
      </c>
      <c r="B170" s="28" t="s">
        <v>601</v>
      </c>
      <c r="C170" s="28" t="s">
        <v>602</v>
      </c>
      <c r="D170" s="28" t="s">
        <v>182</v>
      </c>
      <c r="E170" s="29">
        <v>3000</v>
      </c>
    </row>
    <row r="171" spans="1:5" ht="15.75" thickBot="1" x14ac:dyDescent="0.3">
      <c r="A171" s="28" t="s">
        <v>261</v>
      </c>
      <c r="B171" s="28" t="s">
        <v>603</v>
      </c>
      <c r="C171" s="28" t="s">
        <v>389</v>
      </c>
      <c r="D171" s="28" t="s">
        <v>606</v>
      </c>
      <c r="E171" s="29">
        <v>4000</v>
      </c>
    </row>
    <row r="172" spans="1:5" ht="15.75" thickBot="1" x14ac:dyDescent="0.3">
      <c r="A172" s="28" t="s">
        <v>262</v>
      </c>
      <c r="B172" s="28" t="s">
        <v>603</v>
      </c>
      <c r="C172" s="28" t="s">
        <v>604</v>
      </c>
      <c r="D172" s="28" t="s">
        <v>606</v>
      </c>
      <c r="E172" s="29">
        <v>3000</v>
      </c>
    </row>
    <row r="173" spans="1:5" ht="15.75" thickBot="1" x14ac:dyDescent="0.3">
      <c r="A173" s="28" t="s">
        <v>263</v>
      </c>
      <c r="B173" s="28" t="s">
        <v>571</v>
      </c>
      <c r="C173" s="28" t="s">
        <v>605</v>
      </c>
      <c r="D173" s="28" t="s">
        <v>607</v>
      </c>
      <c r="E173" s="29">
        <v>5000</v>
      </c>
    </row>
    <row r="174" spans="1:5" ht="15.75" thickBot="1" x14ac:dyDescent="0.3">
      <c r="A174" s="28" t="s">
        <v>264</v>
      </c>
      <c r="B174" s="28" t="s">
        <v>587</v>
      </c>
      <c r="C174" s="28" t="s">
        <v>608</v>
      </c>
      <c r="D174" s="28" t="s">
        <v>182</v>
      </c>
      <c r="E174" s="29">
        <v>5000</v>
      </c>
    </row>
    <row r="175" spans="1:5" ht="15.75" thickBot="1" x14ac:dyDescent="0.3">
      <c r="A175" s="28" t="s">
        <v>265</v>
      </c>
      <c r="B175" s="28" t="s">
        <v>581</v>
      </c>
      <c r="C175" s="28" t="s">
        <v>609</v>
      </c>
      <c r="D175" s="28" t="s">
        <v>606</v>
      </c>
      <c r="E175" s="29">
        <v>3000</v>
      </c>
    </row>
    <row r="176" spans="1:5" ht="15.75" thickBot="1" x14ac:dyDescent="0.3">
      <c r="A176" s="28" t="s">
        <v>266</v>
      </c>
      <c r="B176" s="28" t="s">
        <v>581</v>
      </c>
      <c r="C176" s="28" t="s">
        <v>612</v>
      </c>
      <c r="D176" s="28" t="s">
        <v>182</v>
      </c>
      <c r="E176" s="29">
        <v>3000</v>
      </c>
    </row>
    <row r="177" spans="1:5" ht="15.75" thickBot="1" x14ac:dyDescent="0.3">
      <c r="A177" s="28" t="s">
        <v>267</v>
      </c>
      <c r="B177" s="28" t="s">
        <v>613</v>
      </c>
      <c r="C177" s="28" t="s">
        <v>235</v>
      </c>
      <c r="D177" s="28" t="s">
        <v>606</v>
      </c>
      <c r="E177" s="29">
        <v>3000</v>
      </c>
    </row>
    <row r="178" spans="1:5" ht="15.75" thickBot="1" x14ac:dyDescent="0.3">
      <c r="A178" s="28" t="s">
        <v>268</v>
      </c>
      <c r="B178" s="28" t="s">
        <v>696</v>
      </c>
      <c r="C178" s="28" t="s">
        <v>709</v>
      </c>
      <c r="D178" s="28" t="s">
        <v>182</v>
      </c>
      <c r="E178" s="29">
        <v>4000</v>
      </c>
    </row>
    <row r="179" spans="1:5" ht="15.75" thickBot="1" x14ac:dyDescent="0.3">
      <c r="A179" s="28" t="s">
        <v>269</v>
      </c>
      <c r="B179" s="28" t="s">
        <v>696</v>
      </c>
      <c r="C179" s="28" t="s">
        <v>710</v>
      </c>
      <c r="D179" s="28" t="s">
        <v>182</v>
      </c>
      <c r="E179" s="29">
        <v>1000</v>
      </c>
    </row>
    <row r="180" spans="1:5" ht="15.75" thickBot="1" x14ac:dyDescent="0.3">
      <c r="A180" s="28" t="s">
        <v>270</v>
      </c>
      <c r="B180" s="28" t="s">
        <v>701</v>
      </c>
      <c r="C180" s="28" t="s">
        <v>711</v>
      </c>
      <c r="D180" s="28" t="s">
        <v>182</v>
      </c>
      <c r="E180" s="29">
        <v>1000</v>
      </c>
    </row>
    <row r="181" spans="1:5" ht="15.75" thickBot="1" x14ac:dyDescent="0.3">
      <c r="A181" s="28" t="s">
        <v>271</v>
      </c>
      <c r="B181" s="28" t="s">
        <v>703</v>
      </c>
      <c r="C181" s="28" t="s">
        <v>712</v>
      </c>
      <c r="D181" s="28" t="s">
        <v>182</v>
      </c>
      <c r="E181" s="29">
        <v>4000</v>
      </c>
    </row>
    <row r="182" spans="1:5" ht="15.75" thickBot="1" x14ac:dyDescent="0.3">
      <c r="A182" s="28" t="s">
        <v>272</v>
      </c>
      <c r="B182" s="28" t="s">
        <v>703</v>
      </c>
      <c r="C182" s="28" t="s">
        <v>602</v>
      </c>
      <c r="D182" s="28" t="s">
        <v>182</v>
      </c>
      <c r="E182" s="29">
        <v>3000</v>
      </c>
    </row>
    <row r="183" spans="1:5" ht="15.75" thickBot="1" x14ac:dyDescent="0.3">
      <c r="A183" s="28" t="s">
        <v>273</v>
      </c>
      <c r="B183" s="28" t="s">
        <v>682</v>
      </c>
      <c r="C183" s="28" t="s">
        <v>714</v>
      </c>
      <c r="D183" s="28" t="s">
        <v>182</v>
      </c>
      <c r="E183" s="29">
        <v>1000</v>
      </c>
    </row>
    <row r="184" spans="1:5" ht="15.75" thickBot="1" x14ac:dyDescent="0.3">
      <c r="A184" s="28" t="s">
        <v>274</v>
      </c>
      <c r="B184" s="28" t="s">
        <v>744</v>
      </c>
      <c r="C184" s="28" t="s">
        <v>745</v>
      </c>
      <c r="D184" s="28" t="s">
        <v>746</v>
      </c>
      <c r="E184" s="29">
        <v>3000</v>
      </c>
    </row>
    <row r="185" spans="1:5" ht="15.75" thickBot="1" x14ac:dyDescent="0.3">
      <c r="A185" s="28" t="s">
        <v>275</v>
      </c>
      <c r="B185" s="28" t="s">
        <v>747</v>
      </c>
      <c r="C185" s="28" t="s">
        <v>239</v>
      </c>
      <c r="D185" s="28" t="s">
        <v>606</v>
      </c>
      <c r="E185" s="29">
        <v>5000</v>
      </c>
    </row>
    <row r="186" spans="1:5" s="12" customFormat="1" ht="15.75" thickBot="1" x14ac:dyDescent="0.3">
      <c r="A186" s="13"/>
      <c r="B186" s="14"/>
      <c r="C186" s="14" t="s">
        <v>13</v>
      </c>
      <c r="D186" s="14"/>
      <c r="E186" s="40">
        <f>SUM(E141:E185)</f>
        <v>138500</v>
      </c>
    </row>
    <row r="187" spans="1:5" ht="15.75" thickBot="1" x14ac:dyDescent="0.3">
      <c r="A187" s="89" t="s">
        <v>251</v>
      </c>
      <c r="B187" s="90"/>
      <c r="C187" s="90"/>
      <c r="D187" s="90"/>
      <c r="E187" s="91"/>
    </row>
    <row r="188" spans="1:5" ht="15.75" thickBot="1" x14ac:dyDescent="0.3">
      <c r="A188" s="28" t="s">
        <v>276</v>
      </c>
      <c r="B188" s="28" t="s">
        <v>180</v>
      </c>
      <c r="C188" s="28" t="s">
        <v>252</v>
      </c>
      <c r="D188" s="28" t="s">
        <v>253</v>
      </c>
      <c r="E188" s="29">
        <v>2000</v>
      </c>
    </row>
    <row r="189" spans="1:5" s="12" customFormat="1" ht="15.75" thickBot="1" x14ac:dyDescent="0.3">
      <c r="A189" s="44"/>
      <c r="B189" s="14"/>
      <c r="C189" s="14" t="s">
        <v>13</v>
      </c>
      <c r="D189" s="14"/>
      <c r="E189" s="40">
        <f>SUM(E188)</f>
        <v>2000</v>
      </c>
    </row>
    <row r="190" spans="1:5" ht="15.75" thickBot="1" x14ac:dyDescent="0.3">
      <c r="A190" s="89" t="s">
        <v>59</v>
      </c>
      <c r="B190" s="90"/>
      <c r="C190" s="90"/>
      <c r="D190" s="90"/>
      <c r="E190" s="91"/>
    </row>
    <row r="191" spans="1:5" ht="15.75" thickBot="1" x14ac:dyDescent="0.3">
      <c r="A191" s="22" t="s">
        <v>277</v>
      </c>
      <c r="B191" s="22" t="s">
        <v>180</v>
      </c>
      <c r="C191" s="10" t="s">
        <v>292</v>
      </c>
      <c r="D191" s="22" t="s">
        <v>293</v>
      </c>
      <c r="E191" s="11">
        <v>2000</v>
      </c>
    </row>
    <row r="192" spans="1:5" ht="15.75" thickBot="1" x14ac:dyDescent="0.3">
      <c r="A192" s="22" t="s">
        <v>278</v>
      </c>
      <c r="B192" s="22" t="s">
        <v>498</v>
      </c>
      <c r="C192" s="10" t="s">
        <v>518</v>
      </c>
      <c r="D192" s="22" t="s">
        <v>519</v>
      </c>
      <c r="E192" s="11">
        <v>2000</v>
      </c>
    </row>
    <row r="193" spans="1:5" ht="15.75" thickBot="1" x14ac:dyDescent="0.3">
      <c r="A193" s="22" t="s">
        <v>279</v>
      </c>
      <c r="B193" s="22" t="s">
        <v>682</v>
      </c>
      <c r="C193" s="10" t="s">
        <v>715</v>
      </c>
      <c r="D193" s="22" t="s">
        <v>182</v>
      </c>
      <c r="E193" s="11">
        <v>3000</v>
      </c>
    </row>
    <row r="194" spans="1:5" s="12" customFormat="1" ht="15.75" thickBot="1" x14ac:dyDescent="0.3">
      <c r="A194" s="44"/>
      <c r="B194" s="14"/>
      <c r="C194" s="14" t="s">
        <v>13</v>
      </c>
      <c r="D194" s="14"/>
      <c r="E194" s="40">
        <f>SUM(E191:E193)</f>
        <v>7000</v>
      </c>
    </row>
    <row r="195" spans="1:5" ht="15.75" thickBot="1" x14ac:dyDescent="0.3">
      <c r="A195" s="89" t="s">
        <v>294</v>
      </c>
      <c r="B195" s="90"/>
      <c r="C195" s="90"/>
      <c r="D195" s="90"/>
      <c r="E195" s="91"/>
    </row>
    <row r="196" spans="1:5" ht="15.75" thickBot="1" x14ac:dyDescent="0.3">
      <c r="A196" s="25" t="s">
        <v>280</v>
      </c>
      <c r="B196" s="25" t="s">
        <v>195</v>
      </c>
      <c r="C196" s="25" t="s">
        <v>299</v>
      </c>
      <c r="D196" s="25" t="s">
        <v>182</v>
      </c>
      <c r="E196" s="26">
        <v>5000</v>
      </c>
    </row>
    <row r="197" spans="1:5" ht="15.75" thickBot="1" x14ac:dyDescent="0.3">
      <c r="A197" s="25" t="s">
        <v>281</v>
      </c>
      <c r="B197" s="25" t="s">
        <v>460</v>
      </c>
      <c r="C197" s="27" t="s">
        <v>461</v>
      </c>
      <c r="D197" s="25" t="s">
        <v>182</v>
      </c>
      <c r="E197" s="26">
        <v>5000</v>
      </c>
    </row>
    <row r="198" spans="1:5" s="12" customFormat="1" ht="15.75" thickBot="1" x14ac:dyDescent="0.3">
      <c r="A198" s="44"/>
      <c r="B198" s="14"/>
      <c r="C198" s="14" t="s">
        <v>13</v>
      </c>
      <c r="D198" s="14"/>
      <c r="E198" s="40">
        <f>SUM(E196:E197)</f>
        <v>10000</v>
      </c>
    </row>
    <row r="199" spans="1:5" ht="15.75" thickBot="1" x14ac:dyDescent="0.3">
      <c r="A199" s="89" t="s">
        <v>300</v>
      </c>
      <c r="B199" s="90"/>
      <c r="C199" s="90"/>
      <c r="D199" s="90"/>
      <c r="E199" s="91"/>
    </row>
    <row r="200" spans="1:5" ht="15.75" thickBot="1" x14ac:dyDescent="0.3">
      <c r="A200" s="25" t="s">
        <v>282</v>
      </c>
      <c r="B200" s="25" t="s">
        <v>238</v>
      </c>
      <c r="C200" s="25" t="s">
        <v>302</v>
      </c>
      <c r="D200" s="25" t="s">
        <v>182</v>
      </c>
      <c r="E200" s="26">
        <v>5000</v>
      </c>
    </row>
    <row r="201" spans="1:5" ht="15.75" thickBot="1" x14ac:dyDescent="0.3">
      <c r="A201" s="25" t="s">
        <v>283</v>
      </c>
      <c r="B201" s="25" t="s">
        <v>571</v>
      </c>
      <c r="C201" s="25" t="s">
        <v>614</v>
      </c>
      <c r="D201" s="25" t="s">
        <v>533</v>
      </c>
      <c r="E201" s="26">
        <v>7000</v>
      </c>
    </row>
    <row r="202" spans="1:5" ht="15.75" thickBot="1" x14ac:dyDescent="0.3">
      <c r="A202" s="25" t="s">
        <v>284</v>
      </c>
      <c r="B202" s="25" t="s">
        <v>581</v>
      </c>
      <c r="C202" s="25" t="s">
        <v>615</v>
      </c>
      <c r="D202" s="25" t="s">
        <v>182</v>
      </c>
      <c r="E202" s="26">
        <v>4000</v>
      </c>
    </row>
    <row r="203" spans="1:5" s="12" customFormat="1" ht="15.75" thickBot="1" x14ac:dyDescent="0.3">
      <c r="A203" s="17"/>
      <c r="B203" s="14"/>
      <c r="C203" s="14" t="s">
        <v>13</v>
      </c>
      <c r="D203" s="14"/>
      <c r="E203" s="15">
        <f>SUM(E200:E202)</f>
        <v>16000</v>
      </c>
    </row>
    <row r="204" spans="1:5" ht="15.75" thickBot="1" x14ac:dyDescent="0.3">
      <c r="A204" s="89" t="s">
        <v>462</v>
      </c>
      <c r="B204" s="90"/>
      <c r="C204" s="90"/>
      <c r="D204" s="90"/>
      <c r="E204" s="91"/>
    </row>
    <row r="205" spans="1:5" ht="15.75" thickBot="1" x14ac:dyDescent="0.3">
      <c r="A205" s="25" t="s">
        <v>285</v>
      </c>
      <c r="B205" s="25" t="s">
        <v>453</v>
      </c>
      <c r="C205" s="25" t="s">
        <v>463</v>
      </c>
      <c r="D205" s="25" t="s">
        <v>464</v>
      </c>
      <c r="E205" s="26">
        <v>3000</v>
      </c>
    </row>
    <row r="206" spans="1:5" s="12" customFormat="1" ht="15.75" thickBot="1" x14ac:dyDescent="0.3">
      <c r="A206" s="46"/>
      <c r="B206" s="14"/>
      <c r="C206" s="14" t="s">
        <v>13</v>
      </c>
      <c r="D206" s="14"/>
      <c r="E206" s="40">
        <f>SUM(E205)</f>
        <v>3000</v>
      </c>
    </row>
    <row r="207" spans="1:5" ht="15.75" thickBot="1" x14ac:dyDescent="0.3">
      <c r="A207" s="89" t="s">
        <v>617</v>
      </c>
      <c r="B207" s="90"/>
      <c r="C207" s="90"/>
      <c r="D207" s="90"/>
      <c r="E207" s="91"/>
    </row>
    <row r="208" spans="1:5" ht="15.75" thickBot="1" x14ac:dyDescent="0.3">
      <c r="A208" s="25" t="s">
        <v>286</v>
      </c>
      <c r="B208" s="25" t="s">
        <v>616</v>
      </c>
      <c r="C208" s="25" t="s">
        <v>618</v>
      </c>
      <c r="D208" s="25" t="s">
        <v>619</v>
      </c>
      <c r="E208" s="26">
        <v>7000</v>
      </c>
    </row>
    <row r="209" spans="1:5" s="12" customFormat="1" ht="15.75" thickBot="1" x14ac:dyDescent="0.3">
      <c r="A209" s="51"/>
      <c r="B209" s="14"/>
      <c r="C209" s="14" t="s">
        <v>13</v>
      </c>
      <c r="D209" s="14"/>
      <c r="E209" s="40">
        <f>SUM(E208)</f>
        <v>7000</v>
      </c>
    </row>
    <row r="210" spans="1:5" s="12" customFormat="1" ht="15.75" thickBot="1" x14ac:dyDescent="0.3">
      <c r="A210" s="59"/>
      <c r="B210" s="14" t="s">
        <v>13</v>
      </c>
      <c r="C210" s="14" t="s">
        <v>824</v>
      </c>
      <c r="D210" s="14"/>
      <c r="E210" s="40">
        <f>SUM(E209,E206,E203,E198,E194,E189,E186,E139,E119,E98)</f>
        <v>307500</v>
      </c>
    </row>
    <row r="211" spans="1:5" s="12" customFormat="1" ht="15.75" customHeight="1" thickBot="1" x14ac:dyDescent="0.3">
      <c r="A211" s="92" t="s">
        <v>303</v>
      </c>
      <c r="B211" s="93"/>
      <c r="C211" s="93"/>
      <c r="D211" s="94"/>
      <c r="E211" s="16">
        <f>SUM(E69,E77,E86,E90,E93,E98,E119,E139,E186,E194,E203,E189,E198,E206,E209)</f>
        <v>369000</v>
      </c>
    </row>
    <row r="212" spans="1:5" ht="15.75" thickBot="1" x14ac:dyDescent="0.3">
      <c r="A212" s="86" t="s">
        <v>6</v>
      </c>
      <c r="B212" s="87"/>
      <c r="C212" s="87"/>
      <c r="D212" s="87"/>
      <c r="E212" s="88"/>
    </row>
    <row r="213" spans="1:5" ht="15.75" thickBot="1" x14ac:dyDescent="0.3">
      <c r="A213" s="83" t="s">
        <v>43</v>
      </c>
      <c r="B213" s="84"/>
      <c r="C213" s="84"/>
      <c r="D213" s="84"/>
      <c r="E213" s="85"/>
    </row>
    <row r="214" spans="1:5" ht="15.75" thickBot="1" x14ac:dyDescent="0.3">
      <c r="A214" s="89" t="s">
        <v>520</v>
      </c>
      <c r="B214" s="90"/>
      <c r="C214" s="90"/>
      <c r="D214" s="90"/>
      <c r="E214" s="91"/>
    </row>
    <row r="215" spans="1:5" ht="15.75" thickBot="1" x14ac:dyDescent="0.3">
      <c r="A215" s="28" t="s">
        <v>287</v>
      </c>
      <c r="B215" s="78" t="s">
        <v>844</v>
      </c>
      <c r="C215" s="28" t="s">
        <v>315</v>
      </c>
      <c r="D215" s="28" t="s">
        <v>316</v>
      </c>
      <c r="E215" s="38">
        <v>200</v>
      </c>
    </row>
    <row r="216" spans="1:5" ht="15.75" thickBot="1" x14ac:dyDescent="0.3">
      <c r="A216" s="28" t="s">
        <v>288</v>
      </c>
      <c r="B216" s="77" t="s">
        <v>321</v>
      </c>
      <c r="C216" s="75" t="s">
        <v>315</v>
      </c>
      <c r="D216" s="75" t="s">
        <v>322</v>
      </c>
      <c r="E216" s="76">
        <v>6250</v>
      </c>
    </row>
    <row r="217" spans="1:5" ht="15.75" thickBot="1" x14ac:dyDescent="0.3">
      <c r="A217" s="28" t="s">
        <v>289</v>
      </c>
      <c r="B217" s="77">
        <v>42451</v>
      </c>
      <c r="C217" s="75" t="s">
        <v>320</v>
      </c>
      <c r="D217" s="75" t="s">
        <v>522</v>
      </c>
      <c r="E217" s="76">
        <v>15000</v>
      </c>
    </row>
    <row r="218" spans="1:5" ht="15.75" thickBot="1" x14ac:dyDescent="0.3">
      <c r="A218" s="28" t="s">
        <v>290</v>
      </c>
      <c r="B218" s="75" t="s">
        <v>620</v>
      </c>
      <c r="C218" s="75" t="s">
        <v>315</v>
      </c>
      <c r="D218" s="75" t="s">
        <v>322</v>
      </c>
      <c r="E218" s="76">
        <v>6250</v>
      </c>
    </row>
    <row r="219" spans="1:5" ht="15.75" thickBot="1" x14ac:dyDescent="0.3">
      <c r="A219" s="28" t="s">
        <v>291</v>
      </c>
      <c r="B219" s="4" t="s">
        <v>682</v>
      </c>
      <c r="C219" s="6" t="s">
        <v>718</v>
      </c>
      <c r="D219" s="4" t="s">
        <v>719</v>
      </c>
      <c r="E219" s="5">
        <v>20000</v>
      </c>
    </row>
    <row r="220" spans="1:5" s="12" customFormat="1" ht="15.75" thickBot="1" x14ac:dyDescent="0.3">
      <c r="A220" s="31"/>
      <c r="B220" s="14" t="s">
        <v>13</v>
      </c>
      <c r="C220" s="14" t="s">
        <v>825</v>
      </c>
      <c r="D220" s="14" t="s">
        <v>42</v>
      </c>
      <c r="E220" s="15">
        <f>SUM(E215:E219)</f>
        <v>47700</v>
      </c>
    </row>
    <row r="221" spans="1:5" ht="15.75" thickBot="1" x14ac:dyDescent="0.3">
      <c r="A221" s="89" t="s">
        <v>44</v>
      </c>
      <c r="B221" s="90"/>
      <c r="C221" s="90"/>
      <c r="D221" s="90"/>
      <c r="E221" s="91"/>
    </row>
    <row r="222" spans="1:5" ht="15.75" thickBot="1" x14ac:dyDescent="0.3">
      <c r="A222" s="89" t="s">
        <v>304</v>
      </c>
      <c r="B222" s="90"/>
      <c r="C222" s="90"/>
      <c r="D222" s="90"/>
      <c r="E222" s="91"/>
    </row>
    <row r="223" spans="1:5" ht="15.75" thickBot="1" x14ac:dyDescent="0.3">
      <c r="A223" s="28" t="s">
        <v>776</v>
      </c>
      <c r="B223" s="41" t="s">
        <v>317</v>
      </c>
      <c r="C223" s="28" t="s">
        <v>320</v>
      </c>
      <c r="D223" s="28" t="s">
        <v>319</v>
      </c>
      <c r="E223" s="42">
        <v>23000</v>
      </c>
    </row>
    <row r="224" spans="1:5" ht="15.75" thickBot="1" x14ac:dyDescent="0.3">
      <c r="A224" s="28" t="s">
        <v>777</v>
      </c>
      <c r="B224" s="41" t="s">
        <v>465</v>
      </c>
      <c r="C224" s="28" t="s">
        <v>320</v>
      </c>
      <c r="D224" s="28" t="s">
        <v>466</v>
      </c>
      <c r="E224" s="42">
        <v>23000</v>
      </c>
    </row>
    <row r="225" spans="1:5" ht="15.75" thickBot="1" x14ac:dyDescent="0.3">
      <c r="A225" s="28">
        <v>168</v>
      </c>
      <c r="B225" s="41" t="s">
        <v>508</v>
      </c>
      <c r="C225" s="28" t="s">
        <v>320</v>
      </c>
      <c r="D225" s="28" t="s">
        <v>523</v>
      </c>
      <c r="E225" s="38">
        <v>23000</v>
      </c>
    </row>
    <row r="226" spans="1:5" ht="15.75" thickBot="1" x14ac:dyDescent="0.3">
      <c r="A226" s="28" t="s">
        <v>778</v>
      </c>
      <c r="B226" s="53" t="s">
        <v>603</v>
      </c>
      <c r="C226" s="28" t="s">
        <v>320</v>
      </c>
      <c r="D226" s="52" t="s">
        <v>621</v>
      </c>
      <c r="E226" s="38">
        <v>23000</v>
      </c>
    </row>
    <row r="227" spans="1:5" ht="15.75" thickBot="1" x14ac:dyDescent="0.3">
      <c r="A227" s="28" t="s">
        <v>779</v>
      </c>
      <c r="B227" s="53" t="s">
        <v>716</v>
      </c>
      <c r="C227" s="28" t="s">
        <v>320</v>
      </c>
      <c r="D227" s="52" t="s">
        <v>717</v>
      </c>
      <c r="E227" s="38">
        <v>23000</v>
      </c>
    </row>
    <row r="228" spans="1:5" s="12" customFormat="1" ht="15.75" thickBot="1" x14ac:dyDescent="0.3">
      <c r="A228" s="17"/>
      <c r="B228" s="14" t="s">
        <v>13</v>
      </c>
      <c r="C228" s="14" t="s">
        <v>826</v>
      </c>
      <c r="D228" s="14"/>
      <c r="E228" s="15">
        <f>SUM(E223:E227)</f>
        <v>115000</v>
      </c>
    </row>
    <row r="229" spans="1:5" ht="15.75" thickBot="1" x14ac:dyDescent="0.3">
      <c r="A229" s="89" t="s">
        <v>60</v>
      </c>
      <c r="B229" s="90"/>
      <c r="C229" s="90"/>
      <c r="D229" s="90"/>
      <c r="E229" s="91"/>
    </row>
    <row r="230" spans="1:5" ht="15.75" thickBot="1" x14ac:dyDescent="0.3">
      <c r="A230" s="89" t="s">
        <v>305</v>
      </c>
      <c r="B230" s="90"/>
      <c r="C230" s="90"/>
      <c r="D230" s="90"/>
      <c r="E230" s="91"/>
    </row>
    <row r="231" spans="1:5" ht="15.75" thickBot="1" x14ac:dyDescent="0.3">
      <c r="A231" s="28" t="s">
        <v>780</v>
      </c>
      <c r="B231" s="28" t="s">
        <v>317</v>
      </c>
      <c r="C231" s="28" t="s">
        <v>318</v>
      </c>
      <c r="D231" s="28" t="s">
        <v>319</v>
      </c>
      <c r="E231" s="38">
        <v>62700</v>
      </c>
    </row>
    <row r="232" spans="1:5" ht="15.75" thickBot="1" x14ac:dyDescent="0.3">
      <c r="A232" s="28" t="s">
        <v>781</v>
      </c>
      <c r="B232" s="28" t="s">
        <v>323</v>
      </c>
      <c r="C232" s="28" t="s">
        <v>324</v>
      </c>
      <c r="D232" s="28" t="s">
        <v>325</v>
      </c>
      <c r="E232" s="38">
        <v>1000</v>
      </c>
    </row>
    <row r="233" spans="1:5" ht="15.75" thickBot="1" x14ac:dyDescent="0.3">
      <c r="A233" s="28" t="s">
        <v>782</v>
      </c>
      <c r="B233" s="28" t="s">
        <v>465</v>
      </c>
      <c r="C233" s="28" t="s">
        <v>318</v>
      </c>
      <c r="D233" s="28" t="s">
        <v>466</v>
      </c>
      <c r="E233" s="38">
        <v>62700</v>
      </c>
    </row>
    <row r="234" spans="1:5" ht="15.75" thickBot="1" x14ac:dyDescent="0.3">
      <c r="A234" s="28" t="s">
        <v>783</v>
      </c>
      <c r="B234" s="28" t="s">
        <v>508</v>
      </c>
      <c r="C234" s="28" t="s">
        <v>318</v>
      </c>
      <c r="D234" s="28" t="s">
        <v>523</v>
      </c>
      <c r="E234" s="38">
        <v>62700</v>
      </c>
    </row>
    <row r="235" spans="1:5" ht="15.75" thickBot="1" x14ac:dyDescent="0.3">
      <c r="A235" s="28" t="s">
        <v>784</v>
      </c>
      <c r="B235" s="28" t="s">
        <v>603</v>
      </c>
      <c r="C235" s="28" t="s">
        <v>318</v>
      </c>
      <c r="D235" s="28" t="s">
        <v>621</v>
      </c>
      <c r="E235" s="38">
        <v>62700</v>
      </c>
    </row>
    <row r="236" spans="1:5" ht="15.75" thickBot="1" x14ac:dyDescent="0.3">
      <c r="A236" s="28" t="s">
        <v>785</v>
      </c>
      <c r="B236" s="28" t="s">
        <v>716</v>
      </c>
      <c r="C236" s="28" t="s">
        <v>318</v>
      </c>
      <c r="D236" s="28" t="s">
        <v>717</v>
      </c>
      <c r="E236" s="38">
        <v>62700</v>
      </c>
    </row>
    <row r="237" spans="1:5" s="12" customFormat="1" ht="15.75" thickBot="1" x14ac:dyDescent="0.3">
      <c r="A237" s="44"/>
      <c r="B237" s="14"/>
      <c r="C237" s="14" t="s">
        <v>13</v>
      </c>
      <c r="D237" s="14"/>
      <c r="E237" s="15">
        <f>SUM(E231:E236)</f>
        <v>314500</v>
      </c>
    </row>
    <row r="238" spans="1:5" ht="15.75" thickBot="1" x14ac:dyDescent="0.3">
      <c r="A238" s="89" t="s">
        <v>557</v>
      </c>
      <c r="B238" s="90"/>
      <c r="C238" s="90"/>
      <c r="D238" s="90"/>
      <c r="E238" s="91"/>
    </row>
    <row r="239" spans="1:5" ht="15.75" thickBot="1" x14ac:dyDescent="0.3">
      <c r="A239" s="28" t="s">
        <v>786</v>
      </c>
      <c r="B239" s="28" t="s">
        <v>317</v>
      </c>
      <c r="C239" s="28" t="s">
        <v>467</v>
      </c>
      <c r="D239" s="28" t="s">
        <v>468</v>
      </c>
      <c r="E239" s="38">
        <v>15867</v>
      </c>
    </row>
    <row r="240" spans="1:5" ht="15.75" thickBot="1" x14ac:dyDescent="0.3">
      <c r="A240" s="47" t="s">
        <v>787</v>
      </c>
      <c r="B240" s="48" t="s">
        <v>622</v>
      </c>
      <c r="C240" s="28" t="s">
        <v>623</v>
      </c>
      <c r="D240" s="49" t="s">
        <v>325</v>
      </c>
      <c r="E240" s="38">
        <v>10000</v>
      </c>
    </row>
    <row r="241" spans="1:5" ht="15.75" thickBot="1" x14ac:dyDescent="0.3">
      <c r="A241" s="47"/>
      <c r="B241" s="52"/>
      <c r="C241" s="63" t="s">
        <v>13</v>
      </c>
      <c r="D241" s="52"/>
      <c r="E241" s="62">
        <v>25867</v>
      </c>
    </row>
    <row r="242" spans="1:5" s="12" customFormat="1" ht="15.75" thickBot="1" x14ac:dyDescent="0.3">
      <c r="A242" s="46"/>
      <c r="B242" s="14" t="s">
        <v>13</v>
      </c>
      <c r="C242" s="14" t="s">
        <v>827</v>
      </c>
      <c r="D242" s="14"/>
      <c r="E242" s="15">
        <f>SUM(E241,E237)</f>
        <v>340367</v>
      </c>
    </row>
    <row r="243" spans="1:5" s="12" customFormat="1" ht="15.75" customHeight="1" thickBot="1" x14ac:dyDescent="0.3">
      <c r="A243" s="92" t="s">
        <v>15</v>
      </c>
      <c r="B243" s="93"/>
      <c r="C243" s="93"/>
      <c r="D243" s="94"/>
      <c r="E243" s="16">
        <f>SUM(E220,E228,E237,E241)</f>
        <v>503067</v>
      </c>
    </row>
    <row r="244" spans="1:5" ht="15.75" thickBot="1" x14ac:dyDescent="0.3">
      <c r="A244" s="86" t="s">
        <v>7</v>
      </c>
      <c r="B244" s="87"/>
      <c r="C244" s="87"/>
      <c r="D244" s="87"/>
      <c r="E244" s="88"/>
    </row>
    <row r="245" spans="1:5" ht="15.75" thickBot="1" x14ac:dyDescent="0.3">
      <c r="A245" s="83" t="s">
        <v>8</v>
      </c>
      <c r="B245" s="84"/>
      <c r="C245" s="84"/>
      <c r="D245" s="84"/>
      <c r="E245" s="85"/>
    </row>
    <row r="246" spans="1:5" ht="15.75" thickBot="1" x14ac:dyDescent="0.3">
      <c r="A246" s="89" t="s">
        <v>45</v>
      </c>
      <c r="B246" s="90"/>
      <c r="C246" s="90"/>
      <c r="D246" s="90"/>
      <c r="E246" s="91"/>
    </row>
    <row r="247" spans="1:5" ht="15.75" thickBot="1" x14ac:dyDescent="0.3">
      <c r="A247" s="22" t="s">
        <v>788</v>
      </c>
      <c r="B247" s="4" t="s">
        <v>326</v>
      </c>
      <c r="C247" s="6" t="s">
        <v>327</v>
      </c>
      <c r="D247" s="4" t="s">
        <v>363</v>
      </c>
      <c r="E247" s="5">
        <v>6000</v>
      </c>
    </row>
    <row r="248" spans="1:5" ht="15.75" thickBot="1" x14ac:dyDescent="0.3">
      <c r="A248" s="22" t="s">
        <v>789</v>
      </c>
      <c r="B248" s="4" t="s">
        <v>326</v>
      </c>
      <c r="C248" s="6" t="s">
        <v>329</v>
      </c>
      <c r="D248" s="4" t="s">
        <v>328</v>
      </c>
      <c r="E248" s="5">
        <v>1500</v>
      </c>
    </row>
    <row r="249" spans="1:5" ht="15.75" thickBot="1" x14ac:dyDescent="0.3">
      <c r="A249" s="22" t="s">
        <v>790</v>
      </c>
      <c r="B249" s="4" t="s">
        <v>326</v>
      </c>
      <c r="C249" s="6" t="s">
        <v>330</v>
      </c>
      <c r="D249" s="4" t="s">
        <v>328</v>
      </c>
      <c r="E249" s="5">
        <v>2000</v>
      </c>
    </row>
    <row r="250" spans="1:5" ht="15.75" thickBot="1" x14ac:dyDescent="0.3">
      <c r="A250" s="22" t="s">
        <v>791</v>
      </c>
      <c r="B250" s="4" t="s">
        <v>209</v>
      </c>
      <c r="C250" s="6" t="s">
        <v>331</v>
      </c>
      <c r="D250" s="4" t="s">
        <v>328</v>
      </c>
      <c r="E250" s="5">
        <v>2000</v>
      </c>
    </row>
    <row r="251" spans="1:5" ht="15.75" thickBot="1" x14ac:dyDescent="0.3">
      <c r="A251" s="22" t="s">
        <v>792</v>
      </c>
      <c r="B251" s="4" t="s">
        <v>209</v>
      </c>
      <c r="C251" s="6" t="s">
        <v>332</v>
      </c>
      <c r="D251" s="4" t="s">
        <v>328</v>
      </c>
      <c r="E251" s="5">
        <v>5000</v>
      </c>
    </row>
    <row r="252" spans="1:5" ht="15.75" thickBot="1" x14ac:dyDescent="0.3">
      <c r="A252" s="22" t="s">
        <v>793</v>
      </c>
      <c r="B252" s="4" t="s">
        <v>209</v>
      </c>
      <c r="C252" s="6" t="s">
        <v>334</v>
      </c>
      <c r="D252" s="4" t="s">
        <v>328</v>
      </c>
      <c r="E252" s="5">
        <v>2000</v>
      </c>
    </row>
    <row r="253" spans="1:5" ht="15.75" thickBot="1" x14ac:dyDescent="0.3">
      <c r="A253" s="22" t="s">
        <v>794</v>
      </c>
      <c r="B253" s="4" t="s">
        <v>209</v>
      </c>
      <c r="C253" s="6" t="s">
        <v>336</v>
      </c>
      <c r="D253" s="4" t="s">
        <v>328</v>
      </c>
      <c r="E253" s="5">
        <v>2000</v>
      </c>
    </row>
    <row r="254" spans="1:5" ht="15.75" thickBot="1" x14ac:dyDescent="0.3">
      <c r="A254" s="22" t="s">
        <v>795</v>
      </c>
      <c r="B254" s="4" t="s">
        <v>209</v>
      </c>
      <c r="C254" s="6" t="s">
        <v>338</v>
      </c>
      <c r="D254" s="4" t="s">
        <v>328</v>
      </c>
      <c r="E254" s="5">
        <v>1500</v>
      </c>
    </row>
    <row r="255" spans="1:5" ht="15.75" thickBot="1" x14ac:dyDescent="0.3">
      <c r="A255" s="22" t="s">
        <v>796</v>
      </c>
      <c r="B255" s="4" t="s">
        <v>209</v>
      </c>
      <c r="C255" s="6" t="s">
        <v>340</v>
      </c>
      <c r="D255" s="4" t="s">
        <v>328</v>
      </c>
      <c r="E255" s="5">
        <v>3000</v>
      </c>
    </row>
    <row r="256" spans="1:5" ht="15.75" thickBot="1" x14ac:dyDescent="0.3">
      <c r="A256" s="22" t="s">
        <v>797</v>
      </c>
      <c r="B256" s="4" t="s">
        <v>209</v>
      </c>
      <c r="C256" s="6" t="s">
        <v>342</v>
      </c>
      <c r="D256" s="4" t="s">
        <v>328</v>
      </c>
      <c r="E256" s="5">
        <v>1500</v>
      </c>
    </row>
    <row r="257" spans="1:5" ht="15.75" thickBot="1" x14ac:dyDescent="0.3">
      <c r="A257" s="22" t="s">
        <v>798</v>
      </c>
      <c r="B257" s="4" t="s">
        <v>209</v>
      </c>
      <c r="C257" s="6" t="s">
        <v>344</v>
      </c>
      <c r="D257" s="4" t="s">
        <v>328</v>
      </c>
      <c r="E257" s="5">
        <v>8000</v>
      </c>
    </row>
    <row r="258" spans="1:5" ht="15.75" thickBot="1" x14ac:dyDescent="0.3">
      <c r="A258" s="22" t="s">
        <v>799</v>
      </c>
      <c r="B258" s="4" t="s">
        <v>346</v>
      </c>
      <c r="C258" s="6" t="s">
        <v>347</v>
      </c>
      <c r="D258" s="4" t="s">
        <v>348</v>
      </c>
      <c r="E258" s="5">
        <v>3000</v>
      </c>
    </row>
    <row r="259" spans="1:5" ht="15.75" thickBot="1" x14ac:dyDescent="0.3">
      <c r="A259" s="22" t="s">
        <v>800</v>
      </c>
      <c r="B259" s="4" t="s">
        <v>346</v>
      </c>
      <c r="C259" s="6" t="s">
        <v>356</v>
      </c>
      <c r="D259" s="4" t="s">
        <v>357</v>
      </c>
      <c r="E259" s="5">
        <v>3000</v>
      </c>
    </row>
    <row r="260" spans="1:5" ht="15.75" thickBot="1" x14ac:dyDescent="0.3">
      <c r="A260" s="22" t="s">
        <v>801</v>
      </c>
      <c r="B260" s="4" t="s">
        <v>358</v>
      </c>
      <c r="C260" s="6" t="s">
        <v>359</v>
      </c>
      <c r="D260" s="4" t="s">
        <v>325</v>
      </c>
      <c r="E260" s="5">
        <v>1000</v>
      </c>
    </row>
    <row r="261" spans="1:5" ht="15.75" thickBot="1" x14ac:dyDescent="0.3">
      <c r="A261" s="22" t="s">
        <v>802</v>
      </c>
      <c r="B261" s="4" t="s">
        <v>360</v>
      </c>
      <c r="C261" s="6" t="s">
        <v>361</v>
      </c>
      <c r="D261" s="4" t="s">
        <v>362</v>
      </c>
      <c r="E261" s="5">
        <v>3000</v>
      </c>
    </row>
    <row r="262" spans="1:5" ht="15.75" thickBot="1" x14ac:dyDescent="0.3">
      <c r="A262" s="22" t="s">
        <v>803</v>
      </c>
      <c r="B262" s="4" t="s">
        <v>469</v>
      </c>
      <c r="C262" s="6" t="s">
        <v>327</v>
      </c>
      <c r="D262" s="4" t="s">
        <v>470</v>
      </c>
      <c r="E262" s="5">
        <v>5500</v>
      </c>
    </row>
    <row r="263" spans="1:5" ht="15.75" thickBot="1" x14ac:dyDescent="0.3">
      <c r="A263" s="22" t="s">
        <v>804</v>
      </c>
      <c r="B263" s="4" t="s">
        <v>508</v>
      </c>
      <c r="C263" s="6" t="s">
        <v>524</v>
      </c>
      <c r="D263" s="4" t="s">
        <v>325</v>
      </c>
      <c r="E263" s="5">
        <v>30000</v>
      </c>
    </row>
    <row r="264" spans="1:5" ht="15.75" thickBot="1" x14ac:dyDescent="0.3">
      <c r="A264" s="22" t="s">
        <v>805</v>
      </c>
      <c r="B264" s="4" t="s">
        <v>654</v>
      </c>
      <c r="C264" s="6" t="s">
        <v>327</v>
      </c>
      <c r="D264" s="4" t="s">
        <v>464</v>
      </c>
      <c r="E264" s="5">
        <v>3000</v>
      </c>
    </row>
    <row r="265" spans="1:5" ht="15.75" thickBot="1" x14ac:dyDescent="0.3">
      <c r="A265" s="22" t="s">
        <v>806</v>
      </c>
      <c r="B265" s="4" t="s">
        <v>654</v>
      </c>
      <c r="C265" s="6" t="s">
        <v>672</v>
      </c>
      <c r="D265" s="4" t="s">
        <v>533</v>
      </c>
      <c r="E265" s="5">
        <v>3000</v>
      </c>
    </row>
    <row r="266" spans="1:5" ht="15.75" thickBot="1" x14ac:dyDescent="0.3">
      <c r="A266" s="22" t="s">
        <v>807</v>
      </c>
      <c r="B266" s="4" t="s">
        <v>600</v>
      </c>
      <c r="C266" s="6" t="s">
        <v>673</v>
      </c>
      <c r="D266" s="4" t="s">
        <v>464</v>
      </c>
      <c r="E266" s="5">
        <v>3000</v>
      </c>
    </row>
    <row r="267" spans="1:5" ht="15.75" thickBot="1" x14ac:dyDescent="0.3">
      <c r="A267" s="22" t="s">
        <v>808</v>
      </c>
      <c r="B267" s="22" t="s">
        <v>674</v>
      </c>
      <c r="C267" s="10" t="s">
        <v>675</v>
      </c>
      <c r="D267" s="22" t="s">
        <v>328</v>
      </c>
      <c r="E267" s="5">
        <v>6000</v>
      </c>
    </row>
    <row r="268" spans="1:5" ht="15.75" thickBot="1" x14ac:dyDescent="0.3">
      <c r="A268" s="22" t="s">
        <v>295</v>
      </c>
      <c r="B268" s="22" t="s">
        <v>716</v>
      </c>
      <c r="C268" s="10" t="s">
        <v>327</v>
      </c>
      <c r="D268" s="22" t="s">
        <v>720</v>
      </c>
      <c r="E268" s="5">
        <v>3000</v>
      </c>
    </row>
    <row r="269" spans="1:5" ht="15.75" thickBot="1" x14ac:dyDescent="0.3">
      <c r="A269" s="22" t="s">
        <v>296</v>
      </c>
      <c r="B269" s="22" t="s">
        <v>748</v>
      </c>
      <c r="C269" s="56" t="s">
        <v>749</v>
      </c>
      <c r="D269" s="22" t="s">
        <v>750</v>
      </c>
      <c r="E269" s="5">
        <v>4000</v>
      </c>
    </row>
    <row r="270" spans="1:5" s="12" customFormat="1" ht="15.75" thickBot="1" x14ac:dyDescent="0.3">
      <c r="A270" s="13"/>
      <c r="B270" s="14"/>
      <c r="C270" s="14" t="s">
        <v>13</v>
      </c>
      <c r="D270" s="14"/>
      <c r="E270" s="15">
        <f>SUM(E247:E269)</f>
        <v>102000</v>
      </c>
    </row>
    <row r="271" spans="1:5" ht="15.75" thickBot="1" x14ac:dyDescent="0.3">
      <c r="A271" s="89" t="s">
        <v>46</v>
      </c>
      <c r="B271" s="90"/>
      <c r="C271" s="90"/>
      <c r="D271" s="90"/>
      <c r="E271" s="91"/>
    </row>
    <row r="272" spans="1:5" s="12" customFormat="1" ht="15.75" thickBot="1" x14ac:dyDescent="0.3">
      <c r="A272" s="13" t="s">
        <v>42</v>
      </c>
      <c r="B272" s="14"/>
      <c r="C272" s="14" t="s">
        <v>13</v>
      </c>
      <c r="D272" s="14"/>
      <c r="E272" s="15"/>
    </row>
    <row r="273" spans="1:5" ht="15.75" thickBot="1" x14ac:dyDescent="0.3">
      <c r="A273" s="89" t="s">
        <v>525</v>
      </c>
      <c r="B273" s="90"/>
      <c r="C273" s="90"/>
      <c r="D273" s="90"/>
      <c r="E273" s="91"/>
    </row>
    <row r="274" spans="1:5" s="12" customFormat="1" ht="15.75" thickBot="1" x14ac:dyDescent="0.3">
      <c r="A274" s="21" t="s">
        <v>297</v>
      </c>
      <c r="B274" s="21" t="s">
        <v>384</v>
      </c>
      <c r="C274" s="21" t="s">
        <v>385</v>
      </c>
      <c r="D274" s="21" t="s">
        <v>328</v>
      </c>
      <c r="E274" s="36">
        <v>5000</v>
      </c>
    </row>
    <row r="275" spans="1:5" s="12" customFormat="1" ht="15.75" thickBot="1" x14ac:dyDescent="0.3">
      <c r="A275" s="21" t="s">
        <v>298</v>
      </c>
      <c r="B275" s="21" t="s">
        <v>326</v>
      </c>
      <c r="C275" s="21" t="s">
        <v>386</v>
      </c>
      <c r="D275" s="21" t="s">
        <v>328</v>
      </c>
      <c r="E275" s="36">
        <v>3000</v>
      </c>
    </row>
    <row r="276" spans="1:5" s="12" customFormat="1" ht="15.75" thickBot="1" x14ac:dyDescent="0.3">
      <c r="A276" s="21" t="s">
        <v>301</v>
      </c>
      <c r="B276" s="21" t="s">
        <v>209</v>
      </c>
      <c r="C276" s="21" t="s">
        <v>387</v>
      </c>
      <c r="D276" s="21" t="s">
        <v>328</v>
      </c>
      <c r="E276" s="36">
        <v>4000</v>
      </c>
    </row>
    <row r="277" spans="1:5" s="12" customFormat="1" ht="15.75" thickBot="1" x14ac:dyDescent="0.3">
      <c r="A277" s="21" t="s">
        <v>809</v>
      </c>
      <c r="B277" s="21" t="s">
        <v>498</v>
      </c>
      <c r="C277" s="21" t="s">
        <v>527</v>
      </c>
      <c r="D277" s="21" t="s">
        <v>528</v>
      </c>
      <c r="E277" s="36">
        <v>4000</v>
      </c>
    </row>
    <row r="278" spans="1:5" s="12" customFormat="1" ht="15.75" thickBot="1" x14ac:dyDescent="0.3">
      <c r="A278" s="21" t="s">
        <v>306</v>
      </c>
      <c r="B278" s="21" t="s">
        <v>529</v>
      </c>
      <c r="C278" s="21" t="s">
        <v>530</v>
      </c>
      <c r="D278" s="21" t="s">
        <v>325</v>
      </c>
      <c r="E278" s="36">
        <v>3000</v>
      </c>
    </row>
    <row r="279" spans="1:5" s="12" customFormat="1" ht="15.75" thickBot="1" x14ac:dyDescent="0.3">
      <c r="A279" s="21" t="s">
        <v>307</v>
      </c>
      <c r="B279" s="21" t="s">
        <v>529</v>
      </c>
      <c r="C279" s="21" t="s">
        <v>532</v>
      </c>
      <c r="D279" s="21" t="s">
        <v>533</v>
      </c>
      <c r="E279" s="36">
        <v>4000</v>
      </c>
    </row>
    <row r="280" spans="1:5" s="12" customFormat="1" ht="15.75" thickBot="1" x14ac:dyDescent="0.3">
      <c r="A280" s="21" t="s">
        <v>810</v>
      </c>
      <c r="B280" s="21" t="s">
        <v>674</v>
      </c>
      <c r="C280" s="21" t="s">
        <v>677</v>
      </c>
      <c r="D280" s="21" t="s">
        <v>328</v>
      </c>
      <c r="E280" s="36">
        <v>5000</v>
      </c>
    </row>
    <row r="281" spans="1:5" s="12" customFormat="1" ht="15.75" thickBot="1" x14ac:dyDescent="0.3">
      <c r="A281" s="21" t="s">
        <v>308</v>
      </c>
      <c r="B281" s="21" t="s">
        <v>674</v>
      </c>
      <c r="C281" s="21" t="s">
        <v>678</v>
      </c>
      <c r="D281" s="21" t="s">
        <v>679</v>
      </c>
      <c r="E281" s="36">
        <v>5000</v>
      </c>
    </row>
    <row r="282" spans="1:5" s="12" customFormat="1" ht="15.75" thickBot="1" x14ac:dyDescent="0.3">
      <c r="A282" s="32" t="s">
        <v>42</v>
      </c>
      <c r="B282" s="14"/>
      <c r="C282" s="14" t="s">
        <v>13</v>
      </c>
      <c r="D282" s="14"/>
      <c r="E282" s="15">
        <f>SUM(E274:E281)</f>
        <v>33000</v>
      </c>
    </row>
    <row r="283" spans="1:5" ht="15.75" thickBot="1" x14ac:dyDescent="0.3">
      <c r="A283" s="89" t="s">
        <v>848</v>
      </c>
      <c r="B283" s="90"/>
      <c r="C283" s="90"/>
      <c r="D283" s="90"/>
      <c r="E283" s="91"/>
    </row>
    <row r="284" spans="1:5" ht="15.75" thickBot="1" x14ac:dyDescent="0.3">
      <c r="A284" s="22" t="s">
        <v>309</v>
      </c>
      <c r="B284" s="4" t="s">
        <v>521</v>
      </c>
      <c r="C284" s="6" t="s">
        <v>534</v>
      </c>
      <c r="D284" s="4" t="s">
        <v>535</v>
      </c>
      <c r="E284" s="5">
        <v>3000</v>
      </c>
    </row>
    <row r="285" spans="1:5" ht="15.75" thickBot="1" x14ac:dyDescent="0.3">
      <c r="A285" s="22" t="s">
        <v>310</v>
      </c>
      <c r="B285" s="4" t="s">
        <v>521</v>
      </c>
      <c r="C285" s="6" t="s">
        <v>536</v>
      </c>
      <c r="D285" s="4" t="s">
        <v>328</v>
      </c>
      <c r="E285" s="5">
        <v>15000</v>
      </c>
    </row>
    <row r="286" spans="1:5" ht="15.75" thickBot="1" x14ac:dyDescent="0.3">
      <c r="A286" s="22" t="s">
        <v>311</v>
      </c>
      <c r="B286" s="4" t="s">
        <v>748</v>
      </c>
      <c r="C286" s="6" t="s">
        <v>751</v>
      </c>
      <c r="D286" s="4" t="s">
        <v>328</v>
      </c>
      <c r="E286" s="5">
        <v>3000</v>
      </c>
    </row>
    <row r="287" spans="1:5" ht="15.75" thickBot="1" x14ac:dyDescent="0.3">
      <c r="A287" s="64"/>
      <c r="B287" s="55"/>
      <c r="C287" s="65" t="s">
        <v>13</v>
      </c>
      <c r="D287" s="55"/>
      <c r="E287" s="66">
        <v>21000</v>
      </c>
    </row>
    <row r="288" spans="1:5" s="12" customFormat="1" ht="15.75" thickBot="1" x14ac:dyDescent="0.3">
      <c r="A288" s="32"/>
      <c r="B288" s="14" t="s">
        <v>13</v>
      </c>
      <c r="C288" s="14" t="s">
        <v>828</v>
      </c>
      <c r="D288" s="14"/>
      <c r="E288" s="15">
        <f>SUM(E287,E282,E270)</f>
        <v>156000</v>
      </c>
    </row>
    <row r="289" spans="1:5" ht="15.75" thickBot="1" x14ac:dyDescent="0.3">
      <c r="A289" s="83" t="s">
        <v>853</v>
      </c>
      <c r="B289" s="84"/>
      <c r="C289" s="84"/>
      <c r="D289" s="84"/>
      <c r="E289" s="85"/>
    </row>
    <row r="290" spans="1:5" s="12" customFormat="1" ht="15.75" thickBot="1" x14ac:dyDescent="0.3">
      <c r="A290" s="72" t="s">
        <v>846</v>
      </c>
      <c r="B290" s="14"/>
      <c r="C290" s="14" t="s">
        <v>847</v>
      </c>
      <c r="D290" s="14"/>
      <c r="E290" s="79"/>
    </row>
    <row r="291" spans="1:5" s="12" customFormat="1" ht="15.75" thickBot="1" x14ac:dyDescent="0.3">
      <c r="A291" s="80" t="s">
        <v>312</v>
      </c>
      <c r="B291" s="82" t="s">
        <v>498</v>
      </c>
      <c r="C291" s="81" t="s">
        <v>526</v>
      </c>
      <c r="D291" s="81" t="s">
        <v>328</v>
      </c>
      <c r="E291" s="9">
        <v>80992.240000000005</v>
      </c>
    </row>
    <row r="292" spans="1:5" s="12" customFormat="1" ht="15.75" thickBot="1" x14ac:dyDescent="0.3">
      <c r="A292" s="80" t="s">
        <v>313</v>
      </c>
      <c r="B292" s="82" t="s">
        <v>583</v>
      </c>
      <c r="C292" s="81" t="s">
        <v>526</v>
      </c>
      <c r="D292" s="81" t="s">
        <v>328</v>
      </c>
      <c r="E292" s="9">
        <v>79780.17</v>
      </c>
    </row>
    <row r="293" spans="1:5" s="12" customFormat="1" ht="15.75" thickBot="1" x14ac:dyDescent="0.3">
      <c r="A293" s="80" t="s">
        <v>314</v>
      </c>
      <c r="B293" s="82" t="s">
        <v>676</v>
      </c>
      <c r="C293" s="81" t="s">
        <v>526</v>
      </c>
      <c r="D293" s="81" t="s">
        <v>328</v>
      </c>
      <c r="E293" s="9">
        <v>67810.19</v>
      </c>
    </row>
    <row r="294" spans="1:5" s="12" customFormat="1" ht="15.75" thickBot="1" x14ac:dyDescent="0.3">
      <c r="A294" s="80" t="s">
        <v>811</v>
      </c>
      <c r="B294" s="82" t="s">
        <v>716</v>
      </c>
      <c r="C294" s="81" t="s">
        <v>526</v>
      </c>
      <c r="D294" s="81" t="s">
        <v>328</v>
      </c>
      <c r="E294" s="9">
        <v>69097.009999999995</v>
      </c>
    </row>
    <row r="295" spans="1:5" s="12" customFormat="1" ht="15.75" thickBot="1" x14ac:dyDescent="0.3">
      <c r="A295" s="80" t="s">
        <v>812</v>
      </c>
      <c r="B295" s="82" t="s">
        <v>703</v>
      </c>
      <c r="C295" s="81" t="s">
        <v>526</v>
      </c>
      <c r="D295" s="81" t="s">
        <v>328</v>
      </c>
      <c r="E295" s="9">
        <v>74442.03</v>
      </c>
    </row>
    <row r="296" spans="1:5" s="12" customFormat="1" ht="15.75" thickBot="1" x14ac:dyDescent="0.3">
      <c r="A296" s="72"/>
      <c r="B296" s="14" t="s">
        <v>13</v>
      </c>
      <c r="C296" s="14" t="s">
        <v>845</v>
      </c>
      <c r="D296" s="14"/>
      <c r="E296" s="79">
        <f>SUM(E291:E295)</f>
        <v>372121.64</v>
      </c>
    </row>
    <row r="297" spans="1:5" s="12" customFormat="1" ht="15.75" thickBot="1" x14ac:dyDescent="0.3">
      <c r="A297" s="72"/>
      <c r="B297" s="14"/>
      <c r="C297" s="14" t="s">
        <v>849</v>
      </c>
      <c r="D297" s="14"/>
      <c r="E297" s="79"/>
    </row>
    <row r="298" spans="1:5" s="12" customFormat="1" ht="15.75" thickBot="1" x14ac:dyDescent="0.3">
      <c r="A298" s="72">
        <v>38114</v>
      </c>
      <c r="B298" s="14"/>
      <c r="C298" s="14" t="s">
        <v>850</v>
      </c>
      <c r="D298" s="14"/>
      <c r="E298" s="79"/>
    </row>
    <row r="299" spans="1:5" s="12" customFormat="1" ht="15.75" thickBot="1" x14ac:dyDescent="0.3">
      <c r="A299" s="80" t="s">
        <v>813</v>
      </c>
      <c r="B299" s="81" t="s">
        <v>490</v>
      </c>
      <c r="C299" s="81" t="s">
        <v>558</v>
      </c>
      <c r="D299" s="81" t="s">
        <v>464</v>
      </c>
      <c r="E299" s="9">
        <v>5000</v>
      </c>
    </row>
    <row r="300" spans="1:5" s="12" customFormat="1" ht="15.75" thickBot="1" x14ac:dyDescent="0.3">
      <c r="A300" s="72"/>
      <c r="B300" s="14" t="s">
        <v>13</v>
      </c>
      <c r="C300" s="14" t="s">
        <v>851</v>
      </c>
      <c r="D300" s="14"/>
      <c r="E300" s="79">
        <v>5000</v>
      </c>
    </row>
    <row r="301" spans="1:5" ht="15.75" thickBot="1" x14ac:dyDescent="0.3">
      <c r="A301" s="83" t="s">
        <v>852</v>
      </c>
      <c r="B301" s="84"/>
      <c r="C301" s="84"/>
      <c r="D301" s="84"/>
      <c r="E301" s="85"/>
    </row>
    <row r="302" spans="1:5" ht="15.75" thickBot="1" x14ac:dyDescent="0.3">
      <c r="A302" s="89" t="s">
        <v>47</v>
      </c>
      <c r="B302" s="90"/>
      <c r="C302" s="90"/>
      <c r="D302" s="90"/>
      <c r="E302" s="91"/>
    </row>
    <row r="303" spans="1:5" ht="15.75" thickBot="1" x14ac:dyDescent="0.3">
      <c r="A303" s="28" t="s">
        <v>814</v>
      </c>
      <c r="B303" s="41" t="s">
        <v>180</v>
      </c>
      <c r="C303" s="28" t="s">
        <v>382</v>
      </c>
      <c r="D303" s="28" t="s">
        <v>325</v>
      </c>
      <c r="E303" s="38">
        <v>9517.5</v>
      </c>
    </row>
    <row r="304" spans="1:5" ht="15.75" thickBot="1" x14ac:dyDescent="0.3">
      <c r="A304" s="28" t="s">
        <v>815</v>
      </c>
      <c r="B304" s="28" t="s">
        <v>180</v>
      </c>
      <c r="C304" s="28" t="s">
        <v>383</v>
      </c>
      <c r="D304" s="28" t="s">
        <v>328</v>
      </c>
      <c r="E304" s="38">
        <v>5000</v>
      </c>
    </row>
    <row r="305" spans="1:7" ht="15.75" thickBot="1" x14ac:dyDescent="0.3">
      <c r="A305" s="28" t="s">
        <v>816</v>
      </c>
      <c r="B305" s="28" t="s">
        <v>388</v>
      </c>
      <c r="C305" s="28" t="s">
        <v>389</v>
      </c>
      <c r="D305" s="28" t="s">
        <v>390</v>
      </c>
      <c r="E305" s="38">
        <v>5000</v>
      </c>
    </row>
    <row r="306" spans="1:7" ht="15.75" thickBot="1" x14ac:dyDescent="0.3">
      <c r="A306" s="28" t="s">
        <v>333</v>
      </c>
      <c r="B306" s="28" t="s">
        <v>529</v>
      </c>
      <c r="C306" s="28" t="s">
        <v>531</v>
      </c>
      <c r="D306" s="43" t="s">
        <v>328</v>
      </c>
      <c r="E306" s="38">
        <v>3000</v>
      </c>
    </row>
    <row r="307" spans="1:7" ht="15.75" thickBot="1" x14ac:dyDescent="0.3">
      <c r="A307" s="47"/>
      <c r="B307" s="52"/>
      <c r="C307" s="63" t="s">
        <v>13</v>
      </c>
      <c r="D307" s="67"/>
      <c r="E307" s="62">
        <v>22517.5</v>
      </c>
    </row>
    <row r="308" spans="1:7" s="12" customFormat="1" ht="15.75" thickBot="1" x14ac:dyDescent="0.3">
      <c r="A308" s="24"/>
      <c r="B308" s="14" t="s">
        <v>13</v>
      </c>
      <c r="C308" s="14" t="s">
        <v>829</v>
      </c>
      <c r="D308" s="14"/>
      <c r="E308" s="15">
        <f>SUM(E307)</f>
        <v>22517.5</v>
      </c>
      <c r="G308" s="12" t="s">
        <v>42</v>
      </c>
    </row>
    <row r="309" spans="1:7" s="12" customFormat="1" ht="15.75" customHeight="1" thickBot="1" x14ac:dyDescent="0.3">
      <c r="A309" s="92" t="s">
        <v>19</v>
      </c>
      <c r="B309" s="93"/>
      <c r="C309" s="93"/>
      <c r="D309" s="94"/>
      <c r="E309" s="16">
        <v>555639.14</v>
      </c>
    </row>
    <row r="310" spans="1:7" ht="15.75" thickBot="1" x14ac:dyDescent="0.3">
      <c r="A310" s="86" t="s">
        <v>20</v>
      </c>
      <c r="B310" s="87"/>
      <c r="C310" s="87"/>
      <c r="D310" s="87"/>
      <c r="E310" s="88"/>
    </row>
    <row r="311" spans="1:7" ht="15.75" thickBot="1" x14ac:dyDescent="0.3">
      <c r="A311" s="83" t="s">
        <v>48</v>
      </c>
      <c r="B311" s="84"/>
      <c r="C311" s="84"/>
      <c r="D311" s="84"/>
      <c r="E311" s="85"/>
    </row>
    <row r="312" spans="1:7" ht="15.75" thickBot="1" x14ac:dyDescent="0.3">
      <c r="A312" s="89" t="s">
        <v>75</v>
      </c>
      <c r="B312" s="90"/>
      <c r="C312" s="90"/>
      <c r="D312" s="90"/>
      <c r="E312" s="91"/>
    </row>
    <row r="313" spans="1:7" ht="15.75" thickBot="1" x14ac:dyDescent="0.3">
      <c r="A313" s="28" t="s">
        <v>335</v>
      </c>
      <c r="B313" s="28" t="s">
        <v>99</v>
      </c>
      <c r="C313" s="28" t="s">
        <v>392</v>
      </c>
      <c r="D313" s="28" t="s">
        <v>393</v>
      </c>
      <c r="E313" s="38">
        <v>20793</v>
      </c>
    </row>
    <row r="314" spans="1:7" ht="15.75" thickBot="1" x14ac:dyDescent="0.3">
      <c r="A314" s="28" t="s">
        <v>337</v>
      </c>
      <c r="B314" s="28" t="s">
        <v>395</v>
      </c>
      <c r="C314" s="28" t="s">
        <v>392</v>
      </c>
      <c r="D314" s="28" t="s">
        <v>396</v>
      </c>
      <c r="E314" s="38">
        <v>16590.89</v>
      </c>
    </row>
    <row r="315" spans="1:7" ht="15.75" thickBot="1" x14ac:dyDescent="0.3">
      <c r="A315" s="28" t="s">
        <v>339</v>
      </c>
      <c r="B315" s="28" t="s">
        <v>537</v>
      </c>
      <c r="C315" s="28" t="s">
        <v>392</v>
      </c>
      <c r="D315" s="28" t="s">
        <v>538</v>
      </c>
      <c r="E315" s="38">
        <v>16555.75</v>
      </c>
    </row>
    <row r="316" spans="1:7" ht="15.75" thickBot="1" x14ac:dyDescent="0.3">
      <c r="A316" s="28" t="s">
        <v>341</v>
      </c>
      <c r="B316" s="28" t="s">
        <v>624</v>
      </c>
      <c r="C316" s="28" t="s">
        <v>392</v>
      </c>
      <c r="D316" s="28" t="s">
        <v>625</v>
      </c>
      <c r="E316" s="38">
        <v>16144.64</v>
      </c>
    </row>
    <row r="317" spans="1:7" ht="15.75" thickBot="1" x14ac:dyDescent="0.3">
      <c r="A317" s="28" t="s">
        <v>343</v>
      </c>
      <c r="B317" s="28" t="s">
        <v>699</v>
      </c>
      <c r="C317" s="28" t="s">
        <v>392</v>
      </c>
      <c r="D317" s="28" t="s">
        <v>721</v>
      </c>
      <c r="E317" s="38">
        <v>16562.86</v>
      </c>
    </row>
    <row r="318" spans="1:7" ht="15.75" thickBot="1" x14ac:dyDescent="0.3">
      <c r="A318" s="47"/>
      <c r="B318" s="52"/>
      <c r="C318" s="63" t="s">
        <v>13</v>
      </c>
      <c r="D318" s="52"/>
      <c r="E318" s="62">
        <v>86647.14</v>
      </c>
    </row>
    <row r="319" spans="1:7" s="12" customFormat="1" ht="15.75" thickBot="1" x14ac:dyDescent="0.3">
      <c r="A319" s="17"/>
      <c r="B319" s="14" t="s">
        <v>13</v>
      </c>
      <c r="C319" s="14" t="s">
        <v>830</v>
      </c>
      <c r="D319" s="14"/>
      <c r="E319" s="15"/>
    </row>
    <row r="320" spans="1:7" ht="15.75" thickBot="1" x14ac:dyDescent="0.3">
      <c r="A320" s="83" t="s">
        <v>49</v>
      </c>
      <c r="B320" s="84"/>
      <c r="C320" s="84"/>
      <c r="D320" s="84"/>
      <c r="E320" s="85"/>
    </row>
    <row r="321" spans="1:5" ht="15.75" thickBot="1" x14ac:dyDescent="0.3">
      <c r="A321" s="95" t="s">
        <v>21</v>
      </c>
      <c r="B321" s="96"/>
      <c r="C321" s="96"/>
      <c r="D321" s="96"/>
      <c r="E321" s="97"/>
    </row>
    <row r="322" spans="1:5" s="12" customFormat="1" ht="15.75" thickBot="1" x14ac:dyDescent="0.3">
      <c r="A322" s="17"/>
      <c r="B322" s="14"/>
      <c r="C322" s="14" t="s">
        <v>13</v>
      </c>
      <c r="D322" s="14"/>
      <c r="E322" s="15"/>
    </row>
    <row r="323" spans="1:5" s="12" customFormat="1" ht="15.75" customHeight="1" thickBot="1" x14ac:dyDescent="0.3">
      <c r="A323" s="92" t="s">
        <v>22</v>
      </c>
      <c r="B323" s="93"/>
      <c r="C323" s="93"/>
      <c r="D323" s="94"/>
      <c r="E323" s="16">
        <f>SUM(E318)</f>
        <v>86647.14</v>
      </c>
    </row>
    <row r="324" spans="1:5" ht="15.75" thickBot="1" x14ac:dyDescent="0.3">
      <c r="A324" s="86" t="s">
        <v>23</v>
      </c>
      <c r="B324" s="87"/>
      <c r="C324" s="87"/>
      <c r="D324" s="87"/>
      <c r="E324" s="88"/>
    </row>
    <row r="325" spans="1:5" ht="15.75" thickBot="1" x14ac:dyDescent="0.3">
      <c r="A325" s="83" t="s">
        <v>24</v>
      </c>
      <c r="B325" s="84"/>
      <c r="C325" s="84"/>
      <c r="D325" s="84"/>
      <c r="E325" s="85"/>
    </row>
    <row r="326" spans="1:5" ht="15.75" thickBot="1" x14ac:dyDescent="0.3">
      <c r="A326" s="89" t="s">
        <v>61</v>
      </c>
      <c r="B326" s="90"/>
      <c r="C326" s="90"/>
      <c r="D326" s="90"/>
      <c r="E326" s="91"/>
    </row>
    <row r="327" spans="1:5" ht="15.75" thickBot="1" x14ac:dyDescent="0.3">
      <c r="A327" s="28" t="s">
        <v>345</v>
      </c>
      <c r="B327" s="28" t="s">
        <v>247</v>
      </c>
      <c r="C327" s="28" t="s">
        <v>433</v>
      </c>
      <c r="D327" s="28" t="s">
        <v>474</v>
      </c>
      <c r="E327" s="38">
        <v>7500</v>
      </c>
    </row>
    <row r="328" spans="1:5" ht="15.75" thickBot="1" x14ac:dyDescent="0.3">
      <c r="A328" s="28" t="s">
        <v>349</v>
      </c>
      <c r="B328" s="28" t="s">
        <v>471</v>
      </c>
      <c r="C328" s="28" t="s">
        <v>433</v>
      </c>
      <c r="D328" s="28" t="s">
        <v>475</v>
      </c>
      <c r="E328" s="38">
        <v>7500</v>
      </c>
    </row>
    <row r="329" spans="1:5" ht="15.75" thickBot="1" x14ac:dyDescent="0.3">
      <c r="A329" s="28" t="s">
        <v>350</v>
      </c>
      <c r="B329" s="28" t="s">
        <v>650</v>
      </c>
      <c r="C329" s="28" t="s">
        <v>433</v>
      </c>
      <c r="D329" s="28" t="s">
        <v>651</v>
      </c>
      <c r="E329" s="38">
        <v>7500</v>
      </c>
    </row>
    <row r="330" spans="1:5" ht="15.75" thickBot="1" x14ac:dyDescent="0.3">
      <c r="A330" s="28" t="s">
        <v>351</v>
      </c>
      <c r="B330" s="28" t="s">
        <v>729</v>
      </c>
      <c r="C330" s="28" t="s">
        <v>433</v>
      </c>
      <c r="D330" s="28" t="s">
        <v>730</v>
      </c>
      <c r="E330" s="38">
        <v>7500</v>
      </c>
    </row>
    <row r="331" spans="1:5" ht="15.75" thickBot="1" x14ac:dyDescent="0.3">
      <c r="A331" s="28" t="s">
        <v>352</v>
      </c>
      <c r="B331" s="22" t="s">
        <v>742</v>
      </c>
      <c r="C331" s="10" t="s">
        <v>433</v>
      </c>
      <c r="D331" s="22" t="s">
        <v>756</v>
      </c>
      <c r="E331" s="11">
        <v>7500</v>
      </c>
    </row>
    <row r="332" spans="1:5" ht="15.75" thickBot="1" x14ac:dyDescent="0.3">
      <c r="A332" s="47"/>
      <c r="B332" s="70" t="s">
        <v>13</v>
      </c>
      <c r="C332" s="65" t="s">
        <v>831</v>
      </c>
      <c r="D332" s="55"/>
      <c r="E332" s="68">
        <v>37500</v>
      </c>
    </row>
    <row r="333" spans="1:5" ht="15.75" thickBot="1" x14ac:dyDescent="0.3">
      <c r="A333" s="83" t="s">
        <v>25</v>
      </c>
      <c r="B333" s="84"/>
      <c r="C333" s="84"/>
      <c r="D333" s="84"/>
      <c r="E333" s="85"/>
    </row>
    <row r="334" spans="1:5" ht="15.75" thickBot="1" x14ac:dyDescent="0.3">
      <c r="A334" s="89" t="s">
        <v>76</v>
      </c>
      <c r="B334" s="90"/>
      <c r="C334" s="90"/>
      <c r="D334" s="90"/>
      <c r="E334" s="91"/>
    </row>
    <row r="335" spans="1:5" ht="15.75" thickBot="1" x14ac:dyDescent="0.3">
      <c r="A335" s="22" t="s">
        <v>353</v>
      </c>
      <c r="B335" s="4" t="s">
        <v>209</v>
      </c>
      <c r="C335" s="6" t="s">
        <v>428</v>
      </c>
      <c r="D335" s="4" t="s">
        <v>429</v>
      </c>
      <c r="E335" s="5">
        <v>5000</v>
      </c>
    </row>
    <row r="336" spans="1:5" s="12" customFormat="1" ht="15.75" thickBot="1" x14ac:dyDescent="0.3">
      <c r="A336" s="17"/>
      <c r="B336" s="14" t="s">
        <v>13</v>
      </c>
      <c r="C336" s="14" t="s">
        <v>832</v>
      </c>
      <c r="D336" s="14"/>
      <c r="E336" s="15">
        <f>SUM(E335:E335)</f>
        <v>5000</v>
      </c>
    </row>
    <row r="337" spans="1:5" ht="15.75" thickBot="1" x14ac:dyDescent="0.3">
      <c r="A337" s="83" t="s">
        <v>26</v>
      </c>
      <c r="B337" s="84"/>
      <c r="C337" s="84"/>
      <c r="D337" s="84"/>
      <c r="E337" s="85"/>
    </row>
    <row r="338" spans="1:5" ht="15.75" thickBot="1" x14ac:dyDescent="0.3">
      <c r="A338" s="89" t="s">
        <v>62</v>
      </c>
      <c r="B338" s="90"/>
      <c r="C338" s="90"/>
      <c r="D338" s="90"/>
      <c r="E338" s="91"/>
    </row>
    <row r="339" spans="1:5" ht="15.75" thickBot="1" x14ac:dyDescent="0.3">
      <c r="A339" s="22" t="s">
        <v>354</v>
      </c>
      <c r="B339" s="4" t="s">
        <v>238</v>
      </c>
      <c r="C339" s="6" t="s">
        <v>418</v>
      </c>
      <c r="D339" s="4" t="s">
        <v>420</v>
      </c>
      <c r="E339" s="5">
        <v>118190.63</v>
      </c>
    </row>
    <row r="340" spans="1:5" ht="15.75" thickBot="1" x14ac:dyDescent="0.3">
      <c r="A340" s="22" t="s">
        <v>355</v>
      </c>
      <c r="B340" s="4" t="s">
        <v>99</v>
      </c>
      <c r="C340" s="6" t="s">
        <v>148</v>
      </c>
      <c r="D340" s="4" t="s">
        <v>431</v>
      </c>
      <c r="E340" s="5">
        <v>5000</v>
      </c>
    </row>
    <row r="341" spans="1:5" ht="15.75" thickBot="1" x14ac:dyDescent="0.3">
      <c r="A341" s="22" t="s">
        <v>364</v>
      </c>
      <c r="B341" s="4" t="s">
        <v>247</v>
      </c>
      <c r="C341" s="6" t="s">
        <v>418</v>
      </c>
      <c r="D341" s="4" t="s">
        <v>419</v>
      </c>
      <c r="E341" s="5">
        <v>118810.41</v>
      </c>
    </row>
    <row r="342" spans="1:5" ht="15.75" thickBot="1" x14ac:dyDescent="0.3">
      <c r="A342" s="22" t="s">
        <v>365</v>
      </c>
      <c r="B342" s="4" t="s">
        <v>247</v>
      </c>
      <c r="C342" s="6" t="s">
        <v>418</v>
      </c>
      <c r="D342" s="4" t="s">
        <v>421</v>
      </c>
      <c r="E342" s="5">
        <v>23750</v>
      </c>
    </row>
    <row r="343" spans="1:5" ht="15.75" thickBot="1" x14ac:dyDescent="0.3">
      <c r="A343" s="22" t="s">
        <v>366</v>
      </c>
      <c r="B343" s="4" t="s">
        <v>212</v>
      </c>
      <c r="C343" s="6" t="s">
        <v>418</v>
      </c>
      <c r="D343" s="4" t="s">
        <v>422</v>
      </c>
      <c r="E343" s="5">
        <v>33000</v>
      </c>
    </row>
    <row r="344" spans="1:5" ht="15.75" thickBot="1" x14ac:dyDescent="0.3">
      <c r="A344" s="22" t="s">
        <v>367</v>
      </c>
      <c r="B344" s="4" t="s">
        <v>395</v>
      </c>
      <c r="C344" s="6" t="s">
        <v>418</v>
      </c>
      <c r="D344" s="4" t="s">
        <v>423</v>
      </c>
      <c r="E344" s="5">
        <v>80000</v>
      </c>
    </row>
    <row r="345" spans="1:5" ht="15.75" thickBot="1" x14ac:dyDescent="0.3">
      <c r="A345" s="22" t="s">
        <v>368</v>
      </c>
      <c r="B345" s="4" t="s">
        <v>395</v>
      </c>
      <c r="C345" s="6" t="s">
        <v>418</v>
      </c>
      <c r="D345" s="4" t="s">
        <v>424</v>
      </c>
      <c r="E345" s="5">
        <v>12500</v>
      </c>
    </row>
    <row r="346" spans="1:5" ht="15.75" thickBot="1" x14ac:dyDescent="0.3">
      <c r="A346" s="22" t="s">
        <v>369</v>
      </c>
      <c r="B346" s="4" t="s">
        <v>395</v>
      </c>
      <c r="C346" s="6" t="s">
        <v>418</v>
      </c>
      <c r="D346" s="4" t="s">
        <v>425</v>
      </c>
      <c r="E346" s="5">
        <v>1250</v>
      </c>
    </row>
    <row r="347" spans="1:5" ht="15.75" thickBot="1" x14ac:dyDescent="0.3">
      <c r="A347" s="22" t="s">
        <v>370</v>
      </c>
      <c r="B347" s="4" t="s">
        <v>395</v>
      </c>
      <c r="C347" s="6" t="s">
        <v>418</v>
      </c>
      <c r="D347" s="4" t="s">
        <v>426</v>
      </c>
      <c r="E347" s="5">
        <v>2083.33</v>
      </c>
    </row>
    <row r="348" spans="1:5" ht="15.75" thickBot="1" x14ac:dyDescent="0.3">
      <c r="A348" s="22" t="s">
        <v>371</v>
      </c>
      <c r="B348" s="4" t="s">
        <v>395</v>
      </c>
      <c r="C348" s="6" t="s">
        <v>418</v>
      </c>
      <c r="D348" s="4" t="s">
        <v>427</v>
      </c>
      <c r="E348" s="5">
        <v>7062.5</v>
      </c>
    </row>
    <row r="349" spans="1:5" ht="15.75" thickBot="1" x14ac:dyDescent="0.3">
      <c r="A349" s="22" t="s">
        <v>372</v>
      </c>
      <c r="B349" s="4" t="s">
        <v>471</v>
      </c>
      <c r="C349" s="6" t="s">
        <v>418</v>
      </c>
      <c r="D349" s="4" t="s">
        <v>472</v>
      </c>
      <c r="E349" s="5">
        <v>118810.41</v>
      </c>
    </row>
    <row r="350" spans="1:5" ht="15.75" thickBot="1" x14ac:dyDescent="0.3">
      <c r="A350" s="22" t="s">
        <v>373</v>
      </c>
      <c r="B350" s="4" t="s">
        <v>451</v>
      </c>
      <c r="C350" s="6" t="s">
        <v>418</v>
      </c>
      <c r="D350" s="4" t="s">
        <v>473</v>
      </c>
      <c r="E350" s="5">
        <v>17000</v>
      </c>
    </row>
    <row r="351" spans="1:5" ht="15.75" thickBot="1" x14ac:dyDescent="0.3">
      <c r="A351" s="22" t="s">
        <v>374</v>
      </c>
      <c r="B351" s="4" t="s">
        <v>546</v>
      </c>
      <c r="C351" s="6" t="s">
        <v>547</v>
      </c>
      <c r="D351" s="4" t="s">
        <v>548</v>
      </c>
      <c r="E351" s="5">
        <v>5000</v>
      </c>
    </row>
    <row r="352" spans="1:5" ht="15.75" thickBot="1" x14ac:dyDescent="0.3">
      <c r="A352" s="22" t="s">
        <v>375</v>
      </c>
      <c r="B352" s="4" t="s">
        <v>542</v>
      </c>
      <c r="C352" s="6" t="s">
        <v>418</v>
      </c>
      <c r="D352" s="4" t="s">
        <v>543</v>
      </c>
      <c r="E352" s="5">
        <v>118810.41</v>
      </c>
    </row>
    <row r="353" spans="1:5" ht="15.75" thickBot="1" x14ac:dyDescent="0.3">
      <c r="A353" s="22" t="s">
        <v>376</v>
      </c>
      <c r="B353" s="4" t="s">
        <v>631</v>
      </c>
      <c r="C353" s="6" t="s">
        <v>632</v>
      </c>
      <c r="D353" s="4" t="s">
        <v>633</v>
      </c>
      <c r="E353" s="5">
        <v>4000</v>
      </c>
    </row>
    <row r="354" spans="1:5" ht="15.75" thickBot="1" x14ac:dyDescent="0.3">
      <c r="A354" s="22" t="s">
        <v>377</v>
      </c>
      <c r="B354" s="4" t="s">
        <v>622</v>
      </c>
      <c r="C354" s="6" t="s">
        <v>634</v>
      </c>
      <c r="D354" s="4" t="s">
        <v>635</v>
      </c>
      <c r="E354" s="5">
        <v>80000</v>
      </c>
    </row>
    <row r="355" spans="1:5" ht="15.75" thickBot="1" x14ac:dyDescent="0.3">
      <c r="A355" s="22" t="s">
        <v>378</v>
      </c>
      <c r="B355" s="4" t="s">
        <v>622</v>
      </c>
      <c r="C355" s="6" t="s">
        <v>418</v>
      </c>
      <c r="D355" s="4" t="s">
        <v>424</v>
      </c>
      <c r="E355" s="5">
        <v>12500</v>
      </c>
    </row>
    <row r="356" spans="1:5" ht="15.75" thickBot="1" x14ac:dyDescent="0.3">
      <c r="A356" s="22" t="s">
        <v>379</v>
      </c>
      <c r="B356" s="4" t="s">
        <v>622</v>
      </c>
      <c r="C356" s="6" t="s">
        <v>418</v>
      </c>
      <c r="D356" s="4" t="s">
        <v>636</v>
      </c>
      <c r="E356" s="5">
        <v>1250</v>
      </c>
    </row>
    <row r="357" spans="1:5" ht="15.75" thickBot="1" x14ac:dyDescent="0.3">
      <c r="A357" s="22" t="s">
        <v>380</v>
      </c>
      <c r="B357" s="4" t="s">
        <v>622</v>
      </c>
      <c r="C357" s="6" t="s">
        <v>418</v>
      </c>
      <c r="D357" s="4" t="s">
        <v>426</v>
      </c>
      <c r="E357" s="5">
        <v>2083.33</v>
      </c>
    </row>
    <row r="358" spans="1:5" ht="15.75" thickBot="1" x14ac:dyDescent="0.3">
      <c r="A358" s="22" t="s">
        <v>381</v>
      </c>
      <c r="B358" s="4" t="s">
        <v>622</v>
      </c>
      <c r="C358" s="6" t="s">
        <v>418</v>
      </c>
      <c r="D358" s="4" t="s">
        <v>427</v>
      </c>
      <c r="E358" s="5">
        <v>7062.5</v>
      </c>
    </row>
    <row r="359" spans="1:5" ht="15.75" thickBot="1" x14ac:dyDescent="0.3">
      <c r="A359" s="22" t="s">
        <v>391</v>
      </c>
      <c r="B359" s="4" t="s">
        <v>637</v>
      </c>
      <c r="C359" s="6" t="s">
        <v>418</v>
      </c>
      <c r="D359" s="4" t="s">
        <v>638</v>
      </c>
      <c r="E359" s="5">
        <v>118810.41</v>
      </c>
    </row>
    <row r="360" spans="1:5" ht="15.75" thickBot="1" x14ac:dyDescent="0.3">
      <c r="A360" s="22" t="s">
        <v>394</v>
      </c>
      <c r="B360" s="4" t="s">
        <v>575</v>
      </c>
      <c r="C360" s="6" t="s">
        <v>418</v>
      </c>
      <c r="D360" s="4" t="s">
        <v>639</v>
      </c>
      <c r="E360" s="5">
        <v>12000</v>
      </c>
    </row>
    <row r="361" spans="1:5" ht="15.75" thickBot="1" x14ac:dyDescent="0.3">
      <c r="A361" s="22" t="s">
        <v>817</v>
      </c>
      <c r="B361" s="4" t="s">
        <v>594</v>
      </c>
      <c r="C361" s="6" t="s">
        <v>640</v>
      </c>
      <c r="D361" s="4" t="s">
        <v>641</v>
      </c>
      <c r="E361" s="5">
        <v>2500</v>
      </c>
    </row>
    <row r="362" spans="1:5" ht="15.75" thickBot="1" x14ac:dyDescent="0.3">
      <c r="A362" s="22" t="s">
        <v>818</v>
      </c>
      <c r="B362" s="4" t="s">
        <v>594</v>
      </c>
      <c r="C362" s="6" t="s">
        <v>642</v>
      </c>
      <c r="D362" s="4" t="s">
        <v>643</v>
      </c>
      <c r="E362" s="5">
        <v>2000</v>
      </c>
    </row>
    <row r="363" spans="1:5" ht="15.75" thickBot="1" x14ac:dyDescent="0.3">
      <c r="A363" s="22" t="s">
        <v>397</v>
      </c>
      <c r="B363" s="4" t="s">
        <v>594</v>
      </c>
      <c r="C363" s="6" t="s">
        <v>644</v>
      </c>
      <c r="D363" s="4" t="s">
        <v>645</v>
      </c>
      <c r="E363" s="5">
        <v>2000</v>
      </c>
    </row>
    <row r="364" spans="1:5" ht="15.75" thickBot="1" x14ac:dyDescent="0.3">
      <c r="A364" s="22" t="s">
        <v>398</v>
      </c>
      <c r="B364" s="4" t="s">
        <v>594</v>
      </c>
      <c r="C364" s="6" t="s">
        <v>646</v>
      </c>
      <c r="D364" s="4" t="s">
        <v>647</v>
      </c>
      <c r="E364" s="5">
        <v>3000</v>
      </c>
    </row>
    <row r="365" spans="1:5" ht="15.75" thickBot="1" x14ac:dyDescent="0.3">
      <c r="A365" s="22" t="s">
        <v>399</v>
      </c>
      <c r="B365" s="4" t="s">
        <v>722</v>
      </c>
      <c r="C365" s="6" t="s">
        <v>418</v>
      </c>
      <c r="D365" s="4" t="s">
        <v>723</v>
      </c>
      <c r="E365" s="5">
        <v>73600</v>
      </c>
    </row>
    <row r="366" spans="1:5" ht="15.75" thickBot="1" x14ac:dyDescent="0.3">
      <c r="A366" s="22" t="s">
        <v>400</v>
      </c>
      <c r="B366" s="4" t="s">
        <v>722</v>
      </c>
      <c r="C366" s="6" t="s">
        <v>418</v>
      </c>
      <c r="D366" s="4" t="s">
        <v>424</v>
      </c>
      <c r="E366" s="5">
        <v>12500</v>
      </c>
    </row>
    <row r="367" spans="1:5" ht="15.75" thickBot="1" x14ac:dyDescent="0.3">
      <c r="A367" s="22" t="s">
        <v>401</v>
      </c>
      <c r="B367" s="4" t="s">
        <v>722</v>
      </c>
      <c r="C367" s="6" t="s">
        <v>418</v>
      </c>
      <c r="D367" s="4" t="s">
        <v>724</v>
      </c>
      <c r="E367" s="5">
        <v>1250</v>
      </c>
    </row>
    <row r="368" spans="1:5" ht="15.75" thickBot="1" x14ac:dyDescent="0.3">
      <c r="A368" s="22" t="s">
        <v>402</v>
      </c>
      <c r="B368" s="4" t="s">
        <v>722</v>
      </c>
      <c r="C368" s="6" t="s">
        <v>418</v>
      </c>
      <c r="D368" s="4" t="s">
        <v>426</v>
      </c>
      <c r="E368" s="5">
        <v>2083.33</v>
      </c>
    </row>
    <row r="369" spans="1:5" ht="15.75" thickBot="1" x14ac:dyDescent="0.3">
      <c r="A369" s="22" t="s">
        <v>403</v>
      </c>
      <c r="B369" s="4" t="s">
        <v>722</v>
      </c>
      <c r="C369" s="6" t="s">
        <v>418</v>
      </c>
      <c r="D369" s="4" t="s">
        <v>427</v>
      </c>
      <c r="E369" s="5">
        <v>7062.5</v>
      </c>
    </row>
    <row r="370" spans="1:5" ht="15.75" thickBot="1" x14ac:dyDescent="0.3">
      <c r="A370" s="22" t="s">
        <v>404</v>
      </c>
      <c r="B370" s="4" t="s">
        <v>722</v>
      </c>
      <c r="C370" s="6" t="s">
        <v>418</v>
      </c>
      <c r="D370" s="4" t="s">
        <v>725</v>
      </c>
      <c r="E370" s="5">
        <v>67200</v>
      </c>
    </row>
    <row r="371" spans="1:5" ht="15.75" thickBot="1" x14ac:dyDescent="0.3">
      <c r="A371" s="22" t="s">
        <v>405</v>
      </c>
      <c r="B371" s="4" t="s">
        <v>722</v>
      </c>
      <c r="C371" s="6" t="s">
        <v>418</v>
      </c>
      <c r="D371" s="4" t="s">
        <v>724</v>
      </c>
      <c r="E371" s="5">
        <v>1250</v>
      </c>
    </row>
    <row r="372" spans="1:5" ht="15.75" thickBot="1" x14ac:dyDescent="0.3">
      <c r="A372" s="22" t="s">
        <v>406</v>
      </c>
      <c r="B372" s="4" t="s">
        <v>722</v>
      </c>
      <c r="C372" s="6" t="s">
        <v>418</v>
      </c>
      <c r="D372" s="4" t="s">
        <v>426</v>
      </c>
      <c r="E372" s="5">
        <v>2083.33</v>
      </c>
    </row>
    <row r="373" spans="1:5" ht="15.75" thickBot="1" x14ac:dyDescent="0.3">
      <c r="A373" s="22" t="s">
        <v>407</v>
      </c>
      <c r="B373" s="4" t="s">
        <v>722</v>
      </c>
      <c r="C373" s="6" t="s">
        <v>418</v>
      </c>
      <c r="D373" s="4" t="s">
        <v>427</v>
      </c>
      <c r="E373" s="5">
        <v>7062.5</v>
      </c>
    </row>
    <row r="374" spans="1:5" ht="15.75" thickBot="1" x14ac:dyDescent="0.3">
      <c r="A374" s="22" t="s">
        <v>408</v>
      </c>
      <c r="B374" s="4" t="s">
        <v>722</v>
      </c>
      <c r="C374" s="6" t="s">
        <v>418</v>
      </c>
      <c r="D374" s="4" t="s">
        <v>726</v>
      </c>
      <c r="E374" s="5">
        <v>12500</v>
      </c>
    </row>
    <row r="375" spans="1:5" ht="15.75" thickBot="1" x14ac:dyDescent="0.3">
      <c r="A375" s="22" t="s">
        <v>409</v>
      </c>
      <c r="B375" s="4" t="s">
        <v>727</v>
      </c>
      <c r="C375" s="6" t="s">
        <v>418</v>
      </c>
      <c r="D375" s="4" t="s">
        <v>728</v>
      </c>
      <c r="E375" s="5">
        <v>118810.41</v>
      </c>
    </row>
    <row r="376" spans="1:5" ht="15.75" thickBot="1" x14ac:dyDescent="0.3">
      <c r="A376" s="22" t="s">
        <v>410</v>
      </c>
      <c r="B376" s="4" t="s">
        <v>744</v>
      </c>
      <c r="C376" s="6" t="s">
        <v>418</v>
      </c>
      <c r="D376" s="4" t="s">
        <v>723</v>
      </c>
      <c r="E376" s="5">
        <v>73600</v>
      </c>
    </row>
    <row r="377" spans="1:5" ht="15.75" thickBot="1" x14ac:dyDescent="0.3">
      <c r="A377" s="22" t="s">
        <v>411</v>
      </c>
      <c r="B377" s="4" t="s">
        <v>744</v>
      </c>
      <c r="C377" s="6" t="s">
        <v>752</v>
      </c>
      <c r="D377" s="4" t="s">
        <v>424</v>
      </c>
      <c r="E377" s="5">
        <v>12500</v>
      </c>
    </row>
    <row r="378" spans="1:5" ht="15.75" thickBot="1" x14ac:dyDescent="0.3">
      <c r="A378" s="22" t="s">
        <v>412</v>
      </c>
      <c r="B378" s="4" t="s">
        <v>744</v>
      </c>
      <c r="C378" s="6" t="s">
        <v>752</v>
      </c>
      <c r="D378" s="4" t="s">
        <v>753</v>
      </c>
      <c r="E378" s="5">
        <v>1250</v>
      </c>
    </row>
    <row r="379" spans="1:5" ht="15.75" thickBot="1" x14ac:dyDescent="0.3">
      <c r="A379" s="22" t="s">
        <v>413</v>
      </c>
      <c r="B379" s="4" t="s">
        <v>744</v>
      </c>
      <c r="C379" s="6" t="s">
        <v>752</v>
      </c>
      <c r="D379" s="4" t="s">
        <v>426</v>
      </c>
      <c r="E379" s="5">
        <v>2083.33</v>
      </c>
    </row>
    <row r="380" spans="1:5" ht="15.75" thickBot="1" x14ac:dyDescent="0.3">
      <c r="A380" s="22" t="s">
        <v>414</v>
      </c>
      <c r="B380" s="4" t="s">
        <v>744</v>
      </c>
      <c r="C380" s="6" t="s">
        <v>418</v>
      </c>
      <c r="D380" s="4" t="s">
        <v>754</v>
      </c>
      <c r="E380" s="5">
        <v>7062.5</v>
      </c>
    </row>
    <row r="381" spans="1:5" s="12" customFormat="1" ht="15.75" thickBot="1" x14ac:dyDescent="0.3">
      <c r="A381" s="17"/>
      <c r="B381" s="14" t="s">
        <v>13</v>
      </c>
      <c r="C381" s="14" t="s">
        <v>833</v>
      </c>
      <c r="D381" s="14"/>
      <c r="E381" s="15">
        <f>SUM(E339:E380)</f>
        <v>1310371.83</v>
      </c>
    </row>
    <row r="382" spans="1:5" ht="15.75" thickBot="1" x14ac:dyDescent="0.3">
      <c r="A382" s="83" t="s">
        <v>63</v>
      </c>
      <c r="B382" s="84"/>
      <c r="C382" s="84"/>
      <c r="D382" s="84"/>
      <c r="E382" s="85"/>
    </row>
    <row r="383" spans="1:5" ht="15.75" thickBot="1" x14ac:dyDescent="0.3">
      <c r="A383" s="89" t="s">
        <v>66</v>
      </c>
      <c r="B383" s="90"/>
      <c r="C383" s="90"/>
      <c r="D383" s="90"/>
      <c r="E383" s="91"/>
    </row>
    <row r="384" spans="1:5" ht="15.75" thickBot="1" x14ac:dyDescent="0.3">
      <c r="A384" s="22" t="s">
        <v>415</v>
      </c>
      <c r="B384" s="4" t="s">
        <v>192</v>
      </c>
      <c r="C384" s="6" t="s">
        <v>434</v>
      </c>
      <c r="D384" s="4" t="s">
        <v>435</v>
      </c>
      <c r="E384" s="5">
        <v>8000</v>
      </c>
    </row>
    <row r="385" spans="1:5" ht="15.75" thickBot="1" x14ac:dyDescent="0.3">
      <c r="A385" s="22" t="s">
        <v>416</v>
      </c>
      <c r="B385" s="4" t="s">
        <v>539</v>
      </c>
      <c r="C385" s="6" t="s">
        <v>540</v>
      </c>
      <c r="D385" s="4" t="s">
        <v>541</v>
      </c>
      <c r="E385" s="5">
        <v>2000</v>
      </c>
    </row>
    <row r="386" spans="1:5" ht="15.75" thickBot="1" x14ac:dyDescent="0.3">
      <c r="A386" s="22" t="s">
        <v>417</v>
      </c>
      <c r="B386" s="4" t="s">
        <v>603</v>
      </c>
      <c r="C386" s="6" t="s">
        <v>626</v>
      </c>
      <c r="D386" s="4" t="s">
        <v>627</v>
      </c>
      <c r="E386" s="5">
        <v>10000</v>
      </c>
    </row>
    <row r="387" spans="1:5" ht="15.75" thickBot="1" x14ac:dyDescent="0.3">
      <c r="A387" s="22" t="s">
        <v>857</v>
      </c>
      <c r="B387" s="4" t="s">
        <v>613</v>
      </c>
      <c r="C387" s="6" t="s">
        <v>628</v>
      </c>
      <c r="D387" s="4" t="s">
        <v>629</v>
      </c>
      <c r="E387" s="5">
        <v>15000</v>
      </c>
    </row>
    <row r="388" spans="1:5" ht="15.75" thickBot="1" x14ac:dyDescent="0.3">
      <c r="A388" s="22" t="s">
        <v>858</v>
      </c>
      <c r="B388" s="4" t="s">
        <v>613</v>
      </c>
      <c r="C388" s="6" t="s">
        <v>327</v>
      </c>
      <c r="D388" s="4" t="s">
        <v>630</v>
      </c>
      <c r="E388" s="5">
        <v>15000</v>
      </c>
    </row>
    <row r="389" spans="1:5" s="12" customFormat="1" ht="15.75" thickBot="1" x14ac:dyDescent="0.3">
      <c r="A389" s="19"/>
      <c r="B389" s="14"/>
      <c r="C389" s="14" t="s">
        <v>13</v>
      </c>
      <c r="D389" s="14"/>
      <c r="E389" s="15">
        <f>SUM(E384:E388)</f>
        <v>50000</v>
      </c>
    </row>
    <row r="390" spans="1:5" ht="15.75" thickBot="1" x14ac:dyDescent="0.3">
      <c r="A390" s="89" t="s">
        <v>430</v>
      </c>
      <c r="B390" s="90"/>
      <c r="C390" s="90"/>
      <c r="D390" s="90"/>
      <c r="E390" s="91"/>
    </row>
    <row r="391" spans="1:5" ht="15.75" thickBot="1" x14ac:dyDescent="0.3">
      <c r="A391" s="22" t="s">
        <v>862</v>
      </c>
      <c r="B391" s="4" t="s">
        <v>539</v>
      </c>
      <c r="C391" s="6" t="s">
        <v>544</v>
      </c>
      <c r="D391" s="4" t="s">
        <v>545</v>
      </c>
      <c r="E391" s="5">
        <v>4000</v>
      </c>
    </row>
    <row r="392" spans="1:5" ht="15.75" thickBot="1" x14ac:dyDescent="0.3">
      <c r="A392" s="64"/>
      <c r="B392" s="55"/>
      <c r="C392" s="65" t="s">
        <v>13</v>
      </c>
      <c r="D392" s="55"/>
      <c r="E392" s="66">
        <v>4000</v>
      </c>
    </row>
    <row r="393" spans="1:5" s="12" customFormat="1" ht="15.75" thickBot="1" x14ac:dyDescent="0.3">
      <c r="A393" s="19"/>
      <c r="B393" s="14" t="s">
        <v>13</v>
      </c>
      <c r="C393" s="14" t="s">
        <v>834</v>
      </c>
      <c r="D393" s="14"/>
      <c r="E393" s="15">
        <f>SUM(E389,E392)</f>
        <v>54000</v>
      </c>
    </row>
    <row r="394" spans="1:5" ht="15.75" thickBot="1" x14ac:dyDescent="0.3">
      <c r="A394" s="83" t="s">
        <v>27</v>
      </c>
      <c r="B394" s="84"/>
      <c r="C394" s="84"/>
      <c r="D394" s="84"/>
      <c r="E394" s="85"/>
    </row>
    <row r="395" spans="1:5" ht="15.75" thickBot="1" x14ac:dyDescent="0.3">
      <c r="A395" s="89" t="s">
        <v>64</v>
      </c>
      <c r="B395" s="90"/>
      <c r="C395" s="90"/>
      <c r="D395" s="90"/>
      <c r="E395" s="91"/>
    </row>
    <row r="396" spans="1:5" ht="15.75" thickBot="1" x14ac:dyDescent="0.3">
      <c r="A396" s="22" t="s">
        <v>863</v>
      </c>
      <c r="B396" s="4" t="s">
        <v>247</v>
      </c>
      <c r="C396" s="6" t="s">
        <v>432</v>
      </c>
      <c r="D396" s="4" t="s">
        <v>419</v>
      </c>
      <c r="E396" s="5">
        <v>18661.18</v>
      </c>
    </row>
    <row r="397" spans="1:5" ht="15.75" thickBot="1" x14ac:dyDescent="0.3">
      <c r="A397" s="22" t="s">
        <v>864</v>
      </c>
      <c r="B397" s="4" t="s">
        <v>395</v>
      </c>
      <c r="C397" s="6" t="s">
        <v>432</v>
      </c>
      <c r="D397" s="4" t="s">
        <v>649</v>
      </c>
      <c r="E397" s="5">
        <v>4797.6499999999996</v>
      </c>
    </row>
    <row r="398" spans="1:5" ht="15.75" thickBot="1" x14ac:dyDescent="0.3">
      <c r="A398" s="22" t="s">
        <v>865</v>
      </c>
      <c r="B398" s="4" t="s">
        <v>471</v>
      </c>
      <c r="C398" s="6" t="s">
        <v>432</v>
      </c>
      <c r="D398" s="4" t="s">
        <v>472</v>
      </c>
      <c r="E398" s="5">
        <v>18463.330000000002</v>
      </c>
    </row>
    <row r="399" spans="1:5" ht="15.75" thickBot="1" x14ac:dyDescent="0.3">
      <c r="A399" s="22" t="s">
        <v>866</v>
      </c>
      <c r="B399" s="4" t="s">
        <v>542</v>
      </c>
      <c r="C399" s="6" t="s">
        <v>432</v>
      </c>
      <c r="D399" s="4" t="s">
        <v>549</v>
      </c>
      <c r="E399" s="5">
        <v>18463.330000000002</v>
      </c>
    </row>
    <row r="400" spans="1:5" ht="15.75" thickBot="1" x14ac:dyDescent="0.3">
      <c r="A400" s="22" t="s">
        <v>867</v>
      </c>
      <c r="B400" s="35" t="s">
        <v>653</v>
      </c>
      <c r="C400" s="6" t="s">
        <v>432</v>
      </c>
      <c r="D400" s="4" t="s">
        <v>648</v>
      </c>
      <c r="E400" s="5">
        <v>4797.6499999999996</v>
      </c>
    </row>
    <row r="401" spans="1:5" ht="15.75" thickBot="1" x14ac:dyDescent="0.3">
      <c r="A401" s="22" t="s">
        <v>868</v>
      </c>
      <c r="B401" s="4" t="s">
        <v>637</v>
      </c>
      <c r="C401" s="6" t="s">
        <v>432</v>
      </c>
      <c r="D401" s="4" t="s">
        <v>652</v>
      </c>
      <c r="E401" s="5">
        <v>18420</v>
      </c>
    </row>
    <row r="402" spans="1:5" ht="15.75" thickBot="1" x14ac:dyDescent="0.3">
      <c r="A402" s="22" t="s">
        <v>870</v>
      </c>
      <c r="B402" s="4" t="s">
        <v>722</v>
      </c>
      <c r="C402" s="6" t="s">
        <v>432</v>
      </c>
      <c r="D402" s="4" t="s">
        <v>731</v>
      </c>
      <c r="E402" s="5">
        <v>4797.6499999999996</v>
      </c>
    </row>
    <row r="403" spans="1:5" ht="15.75" thickBot="1" x14ac:dyDescent="0.3">
      <c r="A403" s="22" t="s">
        <v>869</v>
      </c>
      <c r="B403" s="4" t="s">
        <v>722</v>
      </c>
      <c r="C403" s="6" t="s">
        <v>432</v>
      </c>
      <c r="D403" s="4" t="s">
        <v>732</v>
      </c>
      <c r="E403" s="5">
        <v>4797.6499999999996</v>
      </c>
    </row>
    <row r="404" spans="1:5" ht="15.75" thickBot="1" x14ac:dyDescent="0.3">
      <c r="A404" s="22" t="s">
        <v>871</v>
      </c>
      <c r="B404" s="4" t="s">
        <v>727</v>
      </c>
      <c r="C404" s="6" t="s">
        <v>432</v>
      </c>
      <c r="D404" s="4" t="s">
        <v>733</v>
      </c>
      <c r="E404" s="5">
        <v>18420</v>
      </c>
    </row>
    <row r="405" spans="1:5" ht="15.75" thickBot="1" x14ac:dyDescent="0.3">
      <c r="A405" s="22" t="s">
        <v>872</v>
      </c>
      <c r="B405" s="4" t="s">
        <v>744</v>
      </c>
      <c r="C405" s="6" t="s">
        <v>432</v>
      </c>
      <c r="D405" s="4" t="s">
        <v>755</v>
      </c>
      <c r="E405" s="5">
        <v>4797.6499999999996</v>
      </c>
    </row>
    <row r="406" spans="1:5" s="12" customFormat="1" ht="15.75" thickBot="1" x14ac:dyDescent="0.3">
      <c r="A406" s="19"/>
      <c r="B406" s="14" t="s">
        <v>13</v>
      </c>
      <c r="C406" s="14" t="s">
        <v>835</v>
      </c>
      <c r="D406" s="14"/>
      <c r="E406" s="15">
        <f>SUM(E396:E405)</f>
        <v>116416.09</v>
      </c>
    </row>
    <row r="407" spans="1:5" ht="15.75" thickBot="1" x14ac:dyDescent="0.3">
      <c r="A407" s="83" t="s">
        <v>28</v>
      </c>
      <c r="B407" s="84"/>
      <c r="C407" s="84"/>
      <c r="D407" s="84"/>
      <c r="E407" s="85"/>
    </row>
    <row r="408" spans="1:5" ht="15.75" thickBot="1" x14ac:dyDescent="0.3">
      <c r="A408" s="89" t="s">
        <v>65</v>
      </c>
      <c r="B408" s="90"/>
      <c r="C408" s="90"/>
      <c r="D408" s="90"/>
      <c r="E408" s="91"/>
    </row>
    <row r="409" spans="1:5" s="12" customFormat="1" ht="15.75" thickBot="1" x14ac:dyDescent="0.3">
      <c r="A409" s="19"/>
      <c r="B409" s="14"/>
      <c r="C409" s="14" t="s">
        <v>13</v>
      </c>
      <c r="D409" s="14"/>
      <c r="E409" s="15"/>
    </row>
    <row r="410" spans="1:5" ht="15.75" thickBot="1" x14ac:dyDescent="0.3">
      <c r="A410" s="89" t="s">
        <v>734</v>
      </c>
      <c r="B410" s="90"/>
      <c r="C410" s="90"/>
      <c r="D410" s="90"/>
      <c r="E410" s="91"/>
    </row>
    <row r="411" spans="1:5" ht="15.75" thickBot="1" x14ac:dyDescent="0.3">
      <c r="A411" s="28" t="s">
        <v>873</v>
      </c>
      <c r="B411" s="28" t="s">
        <v>727</v>
      </c>
      <c r="C411" s="28" t="s">
        <v>735</v>
      </c>
      <c r="D411" s="28" t="s">
        <v>736</v>
      </c>
      <c r="E411" s="38">
        <v>80000</v>
      </c>
    </row>
    <row r="412" spans="1:5" s="12" customFormat="1" ht="15.75" thickBot="1" x14ac:dyDescent="0.3">
      <c r="A412" s="54"/>
      <c r="B412" s="14" t="s">
        <v>13</v>
      </c>
      <c r="C412" s="14" t="s">
        <v>836</v>
      </c>
      <c r="D412" s="14"/>
      <c r="E412" s="15">
        <f>SUM(E411:E411)</f>
        <v>80000</v>
      </c>
    </row>
    <row r="413" spans="1:5" s="12" customFormat="1" ht="15.75" customHeight="1" thickBot="1" x14ac:dyDescent="0.3">
      <c r="A413" s="92" t="s">
        <v>29</v>
      </c>
      <c r="B413" s="93"/>
      <c r="C413" s="93"/>
      <c r="D413" s="94"/>
      <c r="E413" s="16">
        <f>SUM(E412,E406,E393,E381,E336,E332)</f>
        <v>1603287.9200000002</v>
      </c>
    </row>
    <row r="414" spans="1:5" ht="15.75" thickBot="1" x14ac:dyDescent="0.3">
      <c r="A414" s="86" t="s">
        <v>30</v>
      </c>
      <c r="B414" s="87"/>
      <c r="C414" s="87"/>
      <c r="D414" s="87"/>
      <c r="E414" s="88"/>
    </row>
    <row r="415" spans="1:5" ht="15.75" thickBot="1" x14ac:dyDescent="0.3">
      <c r="A415" s="83" t="s">
        <v>67</v>
      </c>
      <c r="B415" s="84"/>
      <c r="C415" s="84"/>
      <c r="D415" s="84"/>
      <c r="E415" s="85"/>
    </row>
    <row r="416" spans="1:5" ht="15.75" thickBot="1" x14ac:dyDescent="0.3">
      <c r="A416" s="89" t="s">
        <v>485</v>
      </c>
      <c r="B416" s="90"/>
      <c r="C416" s="90"/>
      <c r="D416" s="90"/>
      <c r="E416" s="91"/>
    </row>
    <row r="417" spans="1:5" ht="15.75" thickBot="1" x14ac:dyDescent="0.3">
      <c r="A417" s="22" t="s">
        <v>874</v>
      </c>
      <c r="B417" s="4" t="s">
        <v>185</v>
      </c>
      <c r="C417" s="6" t="s">
        <v>437</v>
      </c>
      <c r="D417" s="4" t="s">
        <v>438</v>
      </c>
      <c r="E417" s="5">
        <v>400</v>
      </c>
    </row>
    <row r="418" spans="1:5" ht="15.75" thickBot="1" x14ac:dyDescent="0.3">
      <c r="A418" s="22" t="s">
        <v>875</v>
      </c>
      <c r="B418" s="4" t="s">
        <v>317</v>
      </c>
      <c r="C418" s="6" t="s">
        <v>439</v>
      </c>
      <c r="D418" s="4" t="s">
        <v>438</v>
      </c>
      <c r="E418" s="5">
        <v>800</v>
      </c>
    </row>
    <row r="419" spans="1:5" ht="15.75" thickBot="1" x14ac:dyDescent="0.3">
      <c r="A419" s="22" t="s">
        <v>876</v>
      </c>
      <c r="B419" s="4" t="s">
        <v>189</v>
      </c>
      <c r="C419" s="6" t="s">
        <v>440</v>
      </c>
      <c r="D419" s="4" t="s">
        <v>438</v>
      </c>
      <c r="E419" s="5">
        <v>600</v>
      </c>
    </row>
    <row r="420" spans="1:5" ht="15.75" thickBot="1" x14ac:dyDescent="0.3">
      <c r="A420" s="22" t="s">
        <v>877</v>
      </c>
      <c r="B420" s="4" t="s">
        <v>388</v>
      </c>
      <c r="C420" s="6" t="s">
        <v>441</v>
      </c>
      <c r="D420" s="4" t="s">
        <v>438</v>
      </c>
      <c r="E420" s="5">
        <v>500</v>
      </c>
    </row>
    <row r="421" spans="1:5" ht="15.75" thickBot="1" x14ac:dyDescent="0.3">
      <c r="A421" s="22" t="s">
        <v>878</v>
      </c>
      <c r="B421" s="4" t="s">
        <v>451</v>
      </c>
      <c r="C421" s="6" t="s">
        <v>486</v>
      </c>
      <c r="D421" s="4" t="s">
        <v>182</v>
      </c>
      <c r="E421" s="5">
        <v>800</v>
      </c>
    </row>
    <row r="422" spans="1:5" ht="15.75" thickBot="1" x14ac:dyDescent="0.3">
      <c r="A422" s="22" t="s">
        <v>879</v>
      </c>
      <c r="B422" s="4" t="s">
        <v>550</v>
      </c>
      <c r="C422" s="6" t="s">
        <v>551</v>
      </c>
      <c r="D422" s="4" t="s">
        <v>182</v>
      </c>
      <c r="E422" s="5">
        <v>1000</v>
      </c>
    </row>
    <row r="423" spans="1:5" ht="15.75" thickBot="1" x14ac:dyDescent="0.3">
      <c r="A423" s="22" t="s">
        <v>880</v>
      </c>
      <c r="B423" s="4" t="s">
        <v>552</v>
      </c>
      <c r="C423" s="6" t="s">
        <v>553</v>
      </c>
      <c r="D423" s="4" t="s">
        <v>438</v>
      </c>
      <c r="E423" s="5">
        <v>200</v>
      </c>
    </row>
    <row r="424" spans="1:5" ht="15.75" thickBot="1" x14ac:dyDescent="0.3">
      <c r="A424" s="22" t="s">
        <v>881</v>
      </c>
      <c r="B424" s="4" t="s">
        <v>637</v>
      </c>
      <c r="C424" s="6" t="s">
        <v>663</v>
      </c>
      <c r="D424" s="4" t="s">
        <v>438</v>
      </c>
      <c r="E424" s="5">
        <v>1000</v>
      </c>
    </row>
    <row r="425" spans="1:5" ht="15.75" thickBot="1" x14ac:dyDescent="0.3">
      <c r="A425" s="22" t="s">
        <v>882</v>
      </c>
      <c r="B425" s="4" t="s">
        <v>637</v>
      </c>
      <c r="C425" s="6" t="s">
        <v>664</v>
      </c>
      <c r="D425" s="4" t="s">
        <v>859</v>
      </c>
      <c r="E425" s="5">
        <v>3000</v>
      </c>
    </row>
    <row r="426" spans="1:5" ht="15.75" thickBot="1" x14ac:dyDescent="0.3">
      <c r="A426" s="22" t="s">
        <v>883</v>
      </c>
      <c r="B426" s="4" t="s">
        <v>682</v>
      </c>
      <c r="C426" s="6" t="s">
        <v>860</v>
      </c>
      <c r="D426" s="4" t="s">
        <v>182</v>
      </c>
      <c r="E426" s="5">
        <v>5000</v>
      </c>
    </row>
    <row r="427" spans="1:5" ht="15.75" thickBot="1" x14ac:dyDescent="0.3">
      <c r="A427" s="64"/>
      <c r="B427" s="71" t="s">
        <v>13</v>
      </c>
      <c r="C427" s="65" t="s">
        <v>837</v>
      </c>
      <c r="D427" s="55"/>
      <c r="E427" s="66">
        <f>SUM(E417:E426)</f>
        <v>13300</v>
      </c>
    </row>
    <row r="428" spans="1:5" ht="15.75" thickBot="1" x14ac:dyDescent="0.3">
      <c r="A428" s="83" t="s">
        <v>31</v>
      </c>
      <c r="B428" s="84"/>
      <c r="C428" s="84"/>
      <c r="D428" s="84"/>
      <c r="E428" s="85"/>
    </row>
    <row r="429" spans="1:5" ht="15.75" thickBot="1" x14ac:dyDescent="0.3">
      <c r="A429" s="89" t="s">
        <v>739</v>
      </c>
      <c r="B429" s="90"/>
      <c r="C429" s="90"/>
      <c r="D429" s="90"/>
      <c r="E429" s="91"/>
    </row>
    <row r="430" spans="1:5" ht="15.75" thickBot="1" x14ac:dyDescent="0.3">
      <c r="A430" s="22" t="s">
        <v>884</v>
      </c>
      <c r="B430" s="4" t="s">
        <v>451</v>
      </c>
      <c r="C430" s="6" t="s">
        <v>481</v>
      </c>
      <c r="D430" s="4" t="s">
        <v>854</v>
      </c>
      <c r="E430" s="5">
        <v>18257.87</v>
      </c>
    </row>
    <row r="431" spans="1:5" ht="15.75" thickBot="1" x14ac:dyDescent="0.3">
      <c r="A431" s="22" t="s">
        <v>885</v>
      </c>
      <c r="B431" s="4" t="s">
        <v>457</v>
      </c>
      <c r="C431" s="6" t="s">
        <v>483</v>
      </c>
      <c r="D431" s="4" t="s">
        <v>484</v>
      </c>
      <c r="E431" s="5">
        <v>600</v>
      </c>
    </row>
    <row r="432" spans="1:5" ht="15.75" thickBot="1" x14ac:dyDescent="0.3">
      <c r="A432" s="22" t="s">
        <v>886</v>
      </c>
      <c r="B432" s="35" t="s">
        <v>550</v>
      </c>
      <c r="C432" s="6" t="s">
        <v>554</v>
      </c>
      <c r="D432" s="4" t="s">
        <v>661</v>
      </c>
      <c r="E432" s="5">
        <v>4000</v>
      </c>
    </row>
    <row r="433" spans="1:5" ht="15.75" thickBot="1" x14ac:dyDescent="0.3">
      <c r="A433" s="22" t="s">
        <v>887</v>
      </c>
      <c r="B433" s="4" t="s">
        <v>654</v>
      </c>
      <c r="C433" s="6" t="s">
        <v>481</v>
      </c>
      <c r="D433" s="4" t="s">
        <v>855</v>
      </c>
      <c r="E433" s="5">
        <v>18257.87</v>
      </c>
    </row>
    <row r="434" spans="1:5" ht="15.75" thickBot="1" x14ac:dyDescent="0.3">
      <c r="A434" s="22" t="s">
        <v>888</v>
      </c>
      <c r="B434" s="4" t="s">
        <v>637</v>
      </c>
      <c r="C434" s="6" t="s">
        <v>660</v>
      </c>
      <c r="D434" s="4" t="s">
        <v>661</v>
      </c>
      <c r="E434" s="5">
        <v>10000</v>
      </c>
    </row>
    <row r="435" spans="1:5" ht="15.75" thickBot="1" x14ac:dyDescent="0.3">
      <c r="A435" s="22" t="s">
        <v>889</v>
      </c>
      <c r="B435" s="4" t="s">
        <v>637</v>
      </c>
      <c r="C435" s="6" t="s">
        <v>665</v>
      </c>
      <c r="D435" s="4" t="s">
        <v>182</v>
      </c>
      <c r="E435" s="5">
        <v>2000</v>
      </c>
    </row>
    <row r="436" spans="1:5" ht="15.75" thickBot="1" x14ac:dyDescent="0.3">
      <c r="A436" s="22" t="s">
        <v>890</v>
      </c>
      <c r="B436" s="4" t="s">
        <v>587</v>
      </c>
      <c r="C436" s="6" t="s">
        <v>481</v>
      </c>
      <c r="D436" s="4" t="s">
        <v>856</v>
      </c>
      <c r="E436" s="5">
        <v>18257.87</v>
      </c>
    </row>
    <row r="437" spans="1:5" ht="15.75" thickBot="1" x14ac:dyDescent="0.3">
      <c r="A437" s="64"/>
      <c r="B437" s="55"/>
      <c r="C437" s="65" t="s">
        <v>13</v>
      </c>
      <c r="D437" s="55"/>
      <c r="E437" s="66">
        <f>SUM(E430:E436)</f>
        <v>71373.61</v>
      </c>
    </row>
    <row r="438" spans="1:5" ht="15.75" thickBot="1" x14ac:dyDescent="0.3">
      <c r="A438" s="89" t="s">
        <v>68</v>
      </c>
      <c r="B438" s="90"/>
      <c r="C438" s="90"/>
      <c r="D438" s="90"/>
      <c r="E438" s="91"/>
    </row>
    <row r="439" spans="1:5" ht="15.75" thickBot="1" x14ac:dyDescent="0.3">
      <c r="A439" s="28" t="s">
        <v>891</v>
      </c>
      <c r="B439" s="28" t="s">
        <v>317</v>
      </c>
      <c r="C439" s="28" t="s">
        <v>442</v>
      </c>
      <c r="D439" s="28" t="s">
        <v>443</v>
      </c>
      <c r="E439" s="38">
        <v>2487.5</v>
      </c>
    </row>
    <row r="440" spans="1:5" ht="15.75" thickBot="1" x14ac:dyDescent="0.3">
      <c r="A440" s="28" t="s">
        <v>892</v>
      </c>
      <c r="B440" s="28" t="s">
        <v>451</v>
      </c>
      <c r="C440" s="28" t="s">
        <v>482</v>
      </c>
      <c r="D440" s="28" t="s">
        <v>854</v>
      </c>
      <c r="E440" s="38">
        <v>8600</v>
      </c>
    </row>
    <row r="441" spans="1:5" ht="15.75" thickBot="1" x14ac:dyDescent="0.3">
      <c r="A441" s="28" t="s">
        <v>893</v>
      </c>
      <c r="B441" s="28" t="s">
        <v>654</v>
      </c>
      <c r="C441" s="28" t="s">
        <v>482</v>
      </c>
      <c r="D441" s="28" t="s">
        <v>655</v>
      </c>
      <c r="E441" s="38">
        <v>8600</v>
      </c>
    </row>
    <row r="442" spans="1:5" ht="15.75" thickBot="1" x14ac:dyDescent="0.3">
      <c r="A442" s="28" t="s">
        <v>894</v>
      </c>
      <c r="B442" s="28" t="s">
        <v>587</v>
      </c>
      <c r="C442" s="28" t="s">
        <v>482</v>
      </c>
      <c r="D442" s="28" t="s">
        <v>668</v>
      </c>
      <c r="E442" s="38">
        <v>8600</v>
      </c>
    </row>
    <row r="443" spans="1:5" ht="15.75" thickBot="1" x14ac:dyDescent="0.3">
      <c r="A443" s="47"/>
      <c r="B443" s="52"/>
      <c r="C443" s="63" t="s">
        <v>13</v>
      </c>
      <c r="D443" s="52"/>
      <c r="E443" s="62">
        <f>SUM(E439:E442)</f>
        <v>28287.5</v>
      </c>
    </row>
    <row r="444" spans="1:5" s="12" customFormat="1" ht="15.75" thickBot="1" x14ac:dyDescent="0.3">
      <c r="A444" s="19"/>
      <c r="B444" s="14" t="s">
        <v>13</v>
      </c>
      <c r="C444" s="14" t="s">
        <v>838</v>
      </c>
      <c r="D444" s="14"/>
      <c r="E444" s="15">
        <f>SUM(E437,E443)</f>
        <v>99661.11</v>
      </c>
    </row>
    <row r="445" spans="1:5" ht="15.75" thickBot="1" x14ac:dyDescent="0.3">
      <c r="A445" s="83" t="s">
        <v>32</v>
      </c>
      <c r="B445" s="84"/>
      <c r="C445" s="84"/>
      <c r="D445" s="84"/>
      <c r="E445" s="85"/>
    </row>
    <row r="446" spans="1:5" ht="15.75" thickBot="1" x14ac:dyDescent="0.3">
      <c r="A446" s="89" t="s">
        <v>480</v>
      </c>
      <c r="B446" s="90"/>
      <c r="C446" s="90"/>
      <c r="D446" s="90"/>
      <c r="E446" s="91"/>
    </row>
    <row r="447" spans="1:5" ht="15.75" thickBot="1" x14ac:dyDescent="0.3">
      <c r="A447" s="22" t="s">
        <v>895</v>
      </c>
      <c r="B447" s="4" t="s">
        <v>189</v>
      </c>
      <c r="C447" s="6" t="s">
        <v>477</v>
      </c>
      <c r="D447" s="4" t="s">
        <v>436</v>
      </c>
      <c r="E447" s="5">
        <v>1000</v>
      </c>
    </row>
    <row r="448" spans="1:5" ht="15.75" thickBot="1" x14ac:dyDescent="0.3">
      <c r="A448" s="22" t="s">
        <v>896</v>
      </c>
      <c r="B448" s="4" t="s">
        <v>189</v>
      </c>
      <c r="C448" s="6" t="s">
        <v>478</v>
      </c>
      <c r="D448" s="4" t="s">
        <v>436</v>
      </c>
      <c r="E448" s="5">
        <v>800</v>
      </c>
    </row>
    <row r="449" spans="1:5" ht="15.75" thickBot="1" x14ac:dyDescent="0.3">
      <c r="A449" s="22" t="s">
        <v>897</v>
      </c>
      <c r="B449" s="4" t="s">
        <v>451</v>
      </c>
      <c r="C449" s="6" t="s">
        <v>476</v>
      </c>
      <c r="D449" s="4" t="s">
        <v>479</v>
      </c>
      <c r="E449" s="5">
        <v>5000</v>
      </c>
    </row>
    <row r="450" spans="1:5" ht="15.75" thickBot="1" x14ac:dyDescent="0.3">
      <c r="A450" s="22" t="s">
        <v>898</v>
      </c>
      <c r="B450" s="4" t="s">
        <v>656</v>
      </c>
      <c r="C450" s="6" t="s">
        <v>657</v>
      </c>
      <c r="D450" s="4" t="s">
        <v>658</v>
      </c>
      <c r="E450" s="5">
        <v>2000</v>
      </c>
    </row>
    <row r="451" spans="1:5" ht="15.75" thickBot="1" x14ac:dyDescent="0.3">
      <c r="A451" s="22" t="s">
        <v>899</v>
      </c>
      <c r="B451" s="4" t="s">
        <v>656</v>
      </c>
      <c r="C451" s="6" t="s">
        <v>476</v>
      </c>
      <c r="D451" s="4" t="s">
        <v>182</v>
      </c>
      <c r="E451" s="5">
        <v>4000</v>
      </c>
    </row>
    <row r="452" spans="1:5" ht="15.75" thickBot="1" x14ac:dyDescent="0.3">
      <c r="A452" s="22" t="s">
        <v>900</v>
      </c>
      <c r="B452" s="4" t="s">
        <v>613</v>
      </c>
      <c r="C452" s="6" t="s">
        <v>662</v>
      </c>
      <c r="D452" s="4" t="s">
        <v>671</v>
      </c>
      <c r="E452" s="5">
        <v>9000</v>
      </c>
    </row>
    <row r="453" spans="1:5" ht="15.75" thickBot="1" x14ac:dyDescent="0.3">
      <c r="A453" s="22" t="s">
        <v>901</v>
      </c>
      <c r="B453" s="4" t="s">
        <v>685</v>
      </c>
      <c r="C453" s="6" t="s">
        <v>737</v>
      </c>
      <c r="D453" s="4" t="s">
        <v>738</v>
      </c>
      <c r="E453" s="5">
        <v>5000</v>
      </c>
    </row>
    <row r="454" spans="1:5" ht="15.75" thickBot="1" x14ac:dyDescent="0.3">
      <c r="A454" s="22" t="s">
        <v>902</v>
      </c>
      <c r="B454" s="55" t="s">
        <v>742</v>
      </c>
      <c r="C454" s="10" t="s">
        <v>757</v>
      </c>
      <c r="D454" s="22" t="s">
        <v>661</v>
      </c>
      <c r="E454" s="5">
        <v>9990</v>
      </c>
    </row>
    <row r="455" spans="1:5" s="12" customFormat="1" ht="15.75" thickBot="1" x14ac:dyDescent="0.3">
      <c r="A455" s="22"/>
      <c r="B455" s="14"/>
      <c r="C455" s="14" t="s">
        <v>13</v>
      </c>
      <c r="D455" s="14"/>
      <c r="E455" s="15">
        <f>SUM(E447:E454)</f>
        <v>36790</v>
      </c>
    </row>
    <row r="456" spans="1:5" ht="15.75" thickBot="1" x14ac:dyDescent="0.3">
      <c r="A456" s="89" t="s">
        <v>69</v>
      </c>
      <c r="B456" s="90"/>
      <c r="C456" s="90"/>
      <c r="D456" s="90"/>
      <c r="E456" s="91"/>
    </row>
    <row r="457" spans="1:5" ht="15.75" thickBot="1" x14ac:dyDescent="0.3">
      <c r="A457" s="22" t="s">
        <v>903</v>
      </c>
      <c r="B457" s="4" t="s">
        <v>487</v>
      </c>
      <c r="C457" s="6" t="s">
        <v>488</v>
      </c>
      <c r="D457" s="4" t="s">
        <v>489</v>
      </c>
      <c r="E457" s="5">
        <v>1000</v>
      </c>
    </row>
    <row r="458" spans="1:5" s="12" customFormat="1" ht="15.75" thickBot="1" x14ac:dyDescent="0.3">
      <c r="A458" s="19"/>
      <c r="B458" s="14"/>
      <c r="C458" s="14" t="s">
        <v>13</v>
      </c>
      <c r="D458" s="14"/>
      <c r="E458" s="15">
        <f>SUM(E457:E457)</f>
        <v>1000</v>
      </c>
    </row>
    <row r="459" spans="1:5" ht="15.75" thickBot="1" x14ac:dyDescent="0.3">
      <c r="A459" s="89" t="s">
        <v>70</v>
      </c>
      <c r="B459" s="90"/>
      <c r="C459" s="90"/>
      <c r="D459" s="90"/>
      <c r="E459" s="91"/>
    </row>
    <row r="460" spans="1:5" ht="15.75" thickBot="1" x14ac:dyDescent="0.3">
      <c r="A460" s="28" t="s">
        <v>904</v>
      </c>
      <c r="B460" s="28" t="s">
        <v>585</v>
      </c>
      <c r="C460" s="28" t="s">
        <v>666</v>
      </c>
      <c r="D460" s="28" t="s">
        <v>667</v>
      </c>
      <c r="E460" s="29">
        <v>10000</v>
      </c>
    </row>
    <row r="461" spans="1:5" ht="15.75" thickBot="1" x14ac:dyDescent="0.3">
      <c r="A461" s="47"/>
      <c r="B461" s="52"/>
      <c r="C461" s="63" t="s">
        <v>13</v>
      </c>
      <c r="D461" s="52"/>
      <c r="E461" s="69">
        <v>10000</v>
      </c>
    </row>
    <row r="462" spans="1:5" s="12" customFormat="1" ht="15.75" thickBot="1" x14ac:dyDescent="0.3">
      <c r="A462" s="19"/>
      <c r="B462" s="14" t="s">
        <v>13</v>
      </c>
      <c r="C462" s="14" t="s">
        <v>839</v>
      </c>
      <c r="D462" s="14"/>
      <c r="E462" s="15">
        <f>SUM(E461,E458,E455)</f>
        <v>47790</v>
      </c>
    </row>
    <row r="463" spans="1:5" ht="15.75" thickBot="1" x14ac:dyDescent="0.3">
      <c r="A463" s="83" t="s">
        <v>33</v>
      </c>
      <c r="B463" s="84"/>
      <c r="C463" s="84"/>
      <c r="D463" s="84"/>
      <c r="E463" s="85"/>
    </row>
    <row r="464" spans="1:5" ht="15.75" thickBot="1" x14ac:dyDescent="0.3">
      <c r="A464" s="89" t="s">
        <v>71</v>
      </c>
      <c r="B464" s="90"/>
      <c r="C464" s="90"/>
      <c r="D464" s="90"/>
      <c r="E464" s="91"/>
    </row>
    <row r="465" spans="1:5" s="12" customFormat="1" ht="15.75" thickBot="1" x14ac:dyDescent="0.3">
      <c r="A465" s="19"/>
      <c r="B465" s="14"/>
      <c r="C465" s="14" t="s">
        <v>13</v>
      </c>
      <c r="D465" s="14"/>
      <c r="E465" s="15"/>
    </row>
    <row r="466" spans="1:5" ht="15.75" thickBot="1" x14ac:dyDescent="0.3">
      <c r="A466" s="89" t="s">
        <v>555</v>
      </c>
      <c r="B466" s="90"/>
      <c r="C466" s="90"/>
      <c r="D466" s="90"/>
      <c r="E466" s="91"/>
    </row>
    <row r="467" spans="1:5" s="12" customFormat="1" ht="15.75" thickBot="1" x14ac:dyDescent="0.3">
      <c r="A467" s="19"/>
      <c r="B467" s="14" t="s">
        <v>13</v>
      </c>
      <c r="C467" s="14" t="s">
        <v>840</v>
      </c>
      <c r="D467" s="14"/>
      <c r="E467" s="15"/>
    </row>
    <row r="468" spans="1:5" s="12" customFormat="1" ht="15.75" customHeight="1" thickBot="1" x14ac:dyDescent="0.3">
      <c r="A468" s="92" t="s">
        <v>34</v>
      </c>
      <c r="B468" s="93"/>
      <c r="C468" s="93"/>
      <c r="D468" s="94"/>
      <c r="E468" s="16">
        <f>SUM(E427,E444,E462)</f>
        <v>160751.10999999999</v>
      </c>
    </row>
    <row r="469" spans="1:5" ht="15.75" thickBot="1" x14ac:dyDescent="0.3">
      <c r="A469" s="86" t="s">
        <v>35</v>
      </c>
      <c r="B469" s="87"/>
      <c r="C469" s="87"/>
      <c r="D469" s="87"/>
      <c r="E469" s="88"/>
    </row>
    <row r="470" spans="1:5" ht="15.75" thickBot="1" x14ac:dyDescent="0.3">
      <c r="A470" s="83" t="s">
        <v>36</v>
      </c>
      <c r="B470" s="84"/>
      <c r="C470" s="84"/>
      <c r="D470" s="84"/>
      <c r="E470" s="85"/>
    </row>
    <row r="471" spans="1:5" ht="15.75" thickBot="1" x14ac:dyDescent="0.3">
      <c r="A471" s="89" t="s">
        <v>72</v>
      </c>
      <c r="B471" s="90"/>
      <c r="C471" s="90"/>
      <c r="D471" s="90"/>
      <c r="E471" s="91"/>
    </row>
    <row r="472" spans="1:5" ht="15.75" thickBot="1" x14ac:dyDescent="0.3">
      <c r="A472" s="22" t="s">
        <v>905</v>
      </c>
      <c r="B472" s="4" t="s">
        <v>444</v>
      </c>
      <c r="C472" s="6" t="s">
        <v>445</v>
      </c>
      <c r="D472" s="4" t="s">
        <v>446</v>
      </c>
      <c r="E472" s="5">
        <v>2000</v>
      </c>
    </row>
    <row r="473" spans="1:5" ht="15.75" thickBot="1" x14ac:dyDescent="0.3">
      <c r="A473" s="22" t="s">
        <v>906</v>
      </c>
      <c r="B473" s="4" t="s">
        <v>444</v>
      </c>
      <c r="C473" s="6" t="s">
        <v>447</v>
      </c>
      <c r="D473" s="4" t="s">
        <v>446</v>
      </c>
      <c r="E473" s="5">
        <v>2000</v>
      </c>
    </row>
    <row r="474" spans="1:5" s="12" customFormat="1" ht="15.75" thickBot="1" x14ac:dyDescent="0.3">
      <c r="A474" s="19"/>
      <c r="B474" s="14"/>
      <c r="C474" s="14" t="s">
        <v>13</v>
      </c>
      <c r="D474" s="14"/>
      <c r="E474" s="15">
        <f>SUM(E472:E473)</f>
        <v>4000</v>
      </c>
    </row>
    <row r="475" spans="1:5" ht="15.75" thickBot="1" x14ac:dyDescent="0.3">
      <c r="A475" s="89" t="s">
        <v>861</v>
      </c>
      <c r="B475" s="90"/>
      <c r="C475" s="90"/>
      <c r="D475" s="90"/>
      <c r="E475" s="91"/>
    </row>
    <row r="476" spans="1:5" ht="15.75" thickBot="1" x14ac:dyDescent="0.3">
      <c r="A476" s="47"/>
      <c r="B476" s="48" t="s">
        <v>637</v>
      </c>
      <c r="C476" s="48" t="s">
        <v>670</v>
      </c>
      <c r="D476" s="48" t="s">
        <v>182</v>
      </c>
      <c r="E476" s="118">
        <v>4000</v>
      </c>
    </row>
    <row r="477" spans="1:5" ht="15.75" thickBot="1" x14ac:dyDescent="0.3">
      <c r="A477" s="73"/>
      <c r="B477" s="74"/>
      <c r="C477" s="74" t="s">
        <v>13</v>
      </c>
      <c r="D477" s="74"/>
      <c r="E477" s="119">
        <f>SUM(E474,)</f>
        <v>4000</v>
      </c>
    </row>
    <row r="478" spans="1:5" ht="15.75" thickBot="1" x14ac:dyDescent="0.3">
      <c r="A478" s="89" t="s">
        <v>73</v>
      </c>
      <c r="B478" s="90"/>
      <c r="C478" s="90"/>
      <c r="D478" s="90"/>
      <c r="E478" s="91"/>
    </row>
    <row r="479" spans="1:5" ht="15.75" thickBot="1" x14ac:dyDescent="0.3">
      <c r="A479" s="22" t="s">
        <v>907</v>
      </c>
      <c r="B479" s="4" t="s">
        <v>448</v>
      </c>
      <c r="C479" s="6" t="s">
        <v>449</v>
      </c>
      <c r="D479" s="4" t="s">
        <v>182</v>
      </c>
      <c r="E479" s="5">
        <v>15000</v>
      </c>
    </row>
    <row r="480" spans="1:5" ht="15.75" thickBot="1" x14ac:dyDescent="0.3">
      <c r="A480" s="22" t="s">
        <v>908</v>
      </c>
      <c r="B480" s="4" t="s">
        <v>744</v>
      </c>
      <c r="C480" s="6" t="s">
        <v>758</v>
      </c>
      <c r="D480" s="4" t="s">
        <v>182</v>
      </c>
      <c r="E480" s="5">
        <v>20831.919999999998</v>
      </c>
    </row>
    <row r="481" spans="1:6" ht="15.75" thickBot="1" x14ac:dyDescent="0.3">
      <c r="A481" s="22" t="s">
        <v>909</v>
      </c>
      <c r="B481" s="4" t="s">
        <v>744</v>
      </c>
      <c r="C481" s="6" t="s">
        <v>759</v>
      </c>
      <c r="D481" s="4" t="s">
        <v>182</v>
      </c>
      <c r="E481" s="5">
        <v>75000</v>
      </c>
    </row>
    <row r="482" spans="1:6" ht="15.75" thickBot="1" x14ac:dyDescent="0.3">
      <c r="A482" s="64"/>
      <c r="B482" s="55"/>
      <c r="C482" s="65" t="s">
        <v>13</v>
      </c>
      <c r="D482" s="55"/>
      <c r="E482" s="66">
        <f>SUM(E479:E481)</f>
        <v>110831.92</v>
      </c>
    </row>
    <row r="483" spans="1:6" s="12" customFormat="1" ht="15.75" thickBot="1" x14ac:dyDescent="0.3">
      <c r="A483" s="19"/>
      <c r="B483" s="14" t="s">
        <v>13</v>
      </c>
      <c r="C483" s="14" t="s">
        <v>841</v>
      </c>
      <c r="D483" s="14"/>
      <c r="E483" s="15">
        <f>SUM(E482,E477,E474)</f>
        <v>118831.92</v>
      </c>
    </row>
    <row r="484" spans="1:6" ht="15.75" thickBot="1" x14ac:dyDescent="0.3">
      <c r="A484" s="83" t="s">
        <v>37</v>
      </c>
      <c r="B484" s="84"/>
      <c r="C484" s="84"/>
      <c r="D484" s="84"/>
      <c r="E484" s="85"/>
    </row>
    <row r="485" spans="1:6" ht="15.75" thickBot="1" x14ac:dyDescent="0.3">
      <c r="A485" s="89" t="s">
        <v>74</v>
      </c>
      <c r="B485" s="90"/>
      <c r="C485" s="90"/>
      <c r="D485" s="90"/>
      <c r="E485" s="91"/>
    </row>
    <row r="486" spans="1:6" s="12" customFormat="1" ht="15.75" thickBot="1" x14ac:dyDescent="0.3">
      <c r="A486" s="57"/>
      <c r="B486" s="14"/>
      <c r="C486" s="14" t="s">
        <v>13</v>
      </c>
      <c r="D486" s="14"/>
      <c r="E486" s="15"/>
    </row>
    <row r="487" spans="1:6" ht="15.75" thickBot="1" x14ac:dyDescent="0.3">
      <c r="A487" s="89" t="s">
        <v>669</v>
      </c>
      <c r="B487" s="90"/>
      <c r="C487" s="90"/>
      <c r="D487" s="90"/>
      <c r="E487" s="91"/>
    </row>
    <row r="488" spans="1:6" s="12" customFormat="1" ht="15.75" thickBot="1" x14ac:dyDescent="0.3">
      <c r="A488" s="19"/>
      <c r="B488" s="14" t="s">
        <v>13</v>
      </c>
      <c r="C488" s="14" t="s">
        <v>842</v>
      </c>
      <c r="D488" s="14"/>
      <c r="E488" s="15">
        <f>SUM(E486:E487)</f>
        <v>0</v>
      </c>
    </row>
    <row r="489" spans="1:6" s="12" customFormat="1" ht="15.75" customHeight="1" thickBot="1" x14ac:dyDescent="0.3">
      <c r="A489" s="92" t="s">
        <v>38</v>
      </c>
      <c r="B489" s="93"/>
      <c r="C489" s="93"/>
      <c r="D489" s="94"/>
      <c r="E489" s="16">
        <f>SUM(E488,E483)</f>
        <v>118831.92</v>
      </c>
    </row>
    <row r="490" spans="1:6" s="23" customFormat="1" ht="15.75" customHeight="1" thickBot="1" x14ac:dyDescent="0.3">
      <c r="A490" s="115" t="s">
        <v>39</v>
      </c>
      <c r="B490" s="116"/>
      <c r="C490" s="116"/>
      <c r="D490" s="117"/>
      <c r="E490" s="60">
        <f>SUM(E489,E468,E413,E323,E309,E243,E211,E64)</f>
        <v>3885612.23</v>
      </c>
      <c r="F490" s="61"/>
    </row>
    <row r="491" spans="1:6" x14ac:dyDescent="0.25">
      <c r="E491" s="18"/>
    </row>
    <row r="492" spans="1:6" x14ac:dyDescent="0.25">
      <c r="E492" s="18"/>
    </row>
    <row r="493" spans="1:6" x14ac:dyDescent="0.25">
      <c r="E493" s="18"/>
    </row>
  </sheetData>
  <mergeCells count="95">
    <mergeCell ref="A485:E485"/>
    <mergeCell ref="A489:D489"/>
    <mergeCell ref="A490:D490"/>
    <mergeCell ref="A459:E459"/>
    <mergeCell ref="A463:E463"/>
    <mergeCell ref="A466:E466"/>
    <mergeCell ref="A468:D468"/>
    <mergeCell ref="A469:E469"/>
    <mergeCell ref="A470:E470"/>
    <mergeCell ref="A484:E484"/>
    <mergeCell ref="A464:E464"/>
    <mergeCell ref="A471:E471"/>
    <mergeCell ref="A478:E478"/>
    <mergeCell ref="A487:E487"/>
    <mergeCell ref="A475:E475"/>
    <mergeCell ref="A438:E438"/>
    <mergeCell ref="A445:E445"/>
    <mergeCell ref="A446:E446"/>
    <mergeCell ref="A456:E456"/>
    <mergeCell ref="A428:E428"/>
    <mergeCell ref="A429:E429"/>
    <mergeCell ref="A325:E325"/>
    <mergeCell ref="A326:E326"/>
    <mergeCell ref="A333:E333"/>
    <mergeCell ref="A415:E415"/>
    <mergeCell ref="A416:E416"/>
    <mergeCell ref="A408:E408"/>
    <mergeCell ref="A413:D413"/>
    <mergeCell ref="A414:E414"/>
    <mergeCell ref="A410:E410"/>
    <mergeCell ref="A243:D243"/>
    <mergeCell ref="A407:E407"/>
    <mergeCell ref="A382:E382"/>
    <mergeCell ref="A383:E383"/>
    <mergeCell ref="A337:E337"/>
    <mergeCell ref="A338:E338"/>
    <mergeCell ref="A394:E394"/>
    <mergeCell ref="A395:E395"/>
    <mergeCell ref="A311:E311"/>
    <mergeCell ref="A312:E312"/>
    <mergeCell ref="A320:E320"/>
    <mergeCell ref="A334:E334"/>
    <mergeCell ref="A390:E390"/>
    <mergeCell ref="A321:E321"/>
    <mergeCell ref="A323:D323"/>
    <mergeCell ref="A324:E324"/>
    <mergeCell ref="A23:E23"/>
    <mergeCell ref="A24:E24"/>
    <mergeCell ref="A66:E66"/>
    <mergeCell ref="A67:E67"/>
    <mergeCell ref="A95:E95"/>
    <mergeCell ref="A70:E70"/>
    <mergeCell ref="A54:E54"/>
    <mergeCell ref="A55:E55"/>
    <mergeCell ref="A64:D64"/>
    <mergeCell ref="A65:E65"/>
    <mergeCell ref="A91:E91"/>
    <mergeCell ref="A78:E78"/>
    <mergeCell ref="A87:E87"/>
    <mergeCell ref="A1:E1"/>
    <mergeCell ref="A2:E2"/>
    <mergeCell ref="C3:D3"/>
    <mergeCell ref="A6:E6"/>
    <mergeCell ref="A7:E7"/>
    <mergeCell ref="A5:E5"/>
    <mergeCell ref="A238:E238"/>
    <mergeCell ref="A96:E96"/>
    <mergeCell ref="A212:E212"/>
    <mergeCell ref="A213:E213"/>
    <mergeCell ref="A195:E195"/>
    <mergeCell ref="A99:E99"/>
    <mergeCell ref="A187:E187"/>
    <mergeCell ref="A199:E199"/>
    <mergeCell ref="A204:E204"/>
    <mergeCell ref="A211:D211"/>
    <mergeCell ref="A207:E207"/>
    <mergeCell ref="A120:E120"/>
    <mergeCell ref="A140:E140"/>
    <mergeCell ref="A190:E190"/>
    <mergeCell ref="A289:E289"/>
    <mergeCell ref="A310:E310"/>
    <mergeCell ref="A301:E301"/>
    <mergeCell ref="A214:E214"/>
    <mergeCell ref="A245:E245"/>
    <mergeCell ref="A273:E273"/>
    <mergeCell ref="A302:E302"/>
    <mergeCell ref="A283:E283"/>
    <mergeCell ref="A309:D309"/>
    <mergeCell ref="A244:E244"/>
    <mergeCell ref="A230:E230"/>
    <mergeCell ref="A221:E221"/>
    <mergeCell ref="A222:E222"/>
    <mergeCell ref="A229:E229"/>
    <mergeCell ref="A246:E246"/>
    <mergeCell ref="A271:E27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2016-07-14T09:17:32Z</dcterms:modified>
</cp:coreProperties>
</file>